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zfeldmann/Desktop/"/>
    </mc:Choice>
  </mc:AlternateContent>
  <xr:revisionPtr revIDLastSave="0" documentId="13_ncr:1_{D0517BB4-CC74-4C4F-8862-11F7CE7FE9AB}" xr6:coauthVersionLast="47" xr6:coauthVersionMax="47" xr10:uidLastSave="{00000000-0000-0000-0000-000000000000}"/>
  <bookViews>
    <workbookView xWindow="1000" yWindow="920" windowWidth="28240" windowHeight="17240" xr2:uid="{703ADC50-CB0F-CC4F-B07B-A78FEA71562C}"/>
  </bookViews>
  <sheets>
    <sheet name="Zusammenfassung" sheetId="6" r:id="rId1"/>
    <sheet name="2023" sheetId="9" r:id="rId2"/>
    <sheet name="2022" sheetId="8" r:id="rId3"/>
    <sheet name="2021" sheetId="7" r:id="rId4"/>
    <sheet name="2020" sheetId="5" r:id="rId5"/>
    <sheet name="2019" sheetId="3" r:id="rId6"/>
    <sheet name="2018" sheetId="1" r:id="rId7"/>
    <sheet name="Guthaben" sheetId="4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9" l="1"/>
  <c r="C7" i="6" s="1"/>
  <c r="F5" i="6"/>
  <c r="M2" i="6"/>
  <c r="D80" i="9"/>
  <c r="F7" i="6" s="1"/>
  <c r="C80" i="9"/>
  <c r="E7" i="6" s="1"/>
  <c r="E14" i="6" s="1"/>
  <c r="K2" i="6" s="1"/>
  <c r="A82" i="8"/>
  <c r="C6" i="6" s="1"/>
  <c r="C5" i="6"/>
  <c r="C4" i="6"/>
  <c r="C3" i="6"/>
  <c r="C2" i="6"/>
  <c r="F2" i="4"/>
  <c r="G2" i="4"/>
  <c r="F4" i="6"/>
  <c r="F3" i="6"/>
  <c r="E5" i="6"/>
  <c r="E4" i="6"/>
  <c r="E3" i="6"/>
  <c r="A70" i="7"/>
  <c r="D82" i="8"/>
  <c r="F6" i="6" s="1"/>
  <c r="C82" i="8"/>
  <c r="E6" i="6" s="1"/>
  <c r="D70" i="7"/>
  <c r="C70" i="7"/>
  <c r="F2" i="6"/>
  <c r="E2" i="6"/>
  <c r="D50" i="5"/>
  <c r="C50" i="5"/>
  <c r="A50" i="5"/>
  <c r="D50" i="3"/>
  <c r="C50" i="3"/>
  <c r="A50" i="3"/>
  <c r="D50" i="1"/>
  <c r="C50" i="1"/>
  <c r="A50" i="1"/>
  <c r="F14" i="6" l="1"/>
  <c r="L2" i="6" s="1"/>
  <c r="K5" i="6" s="1"/>
  <c r="C14" i="6"/>
  <c r="I2" i="6" s="1"/>
  <c r="H5" i="6" s="1"/>
</calcChain>
</file>

<file path=xl/sharedStrings.xml><?xml version="1.0" encoding="utf-8"?>
<sst xmlns="http://schemas.openxmlformats.org/spreadsheetml/2006/main" count="330" uniqueCount="232">
  <si>
    <t>Datum</t>
  </si>
  <si>
    <t>Ort</t>
  </si>
  <si>
    <t>Euro</t>
  </si>
  <si>
    <t>sFr</t>
  </si>
  <si>
    <t>Wohlen</t>
  </si>
  <si>
    <t>Walenstadt</t>
  </si>
  <si>
    <t>Lenzerheide</t>
  </si>
  <si>
    <t>Grenchen</t>
  </si>
  <si>
    <t>Maladière Neuchâtel</t>
  </si>
  <si>
    <t>Oggelshausen</t>
  </si>
  <si>
    <t>Mimmenhausen/Salem</t>
  </si>
  <si>
    <t>Gailingen am Rhein</t>
  </si>
  <si>
    <t>Millstätter See</t>
  </si>
  <si>
    <t>Novi Vinodolsk</t>
  </si>
  <si>
    <t>Pakostane</t>
  </si>
  <si>
    <t>Primosten</t>
  </si>
  <si>
    <t>Slatine/Split</t>
  </si>
  <si>
    <t>Garjak</t>
  </si>
  <si>
    <t>Ca'Savio</t>
  </si>
  <si>
    <t>Pian San Giacomo</t>
  </si>
  <si>
    <t>Bonaduz</t>
  </si>
  <si>
    <t>Egg/Greifensee</t>
  </si>
  <si>
    <t>Thürlersee</t>
  </si>
  <si>
    <t>St. Antönien</t>
  </si>
  <si>
    <t>Sustenpass</t>
  </si>
  <si>
    <t>Oberalppass</t>
  </si>
  <si>
    <t>Bottighofen (Esther)</t>
  </si>
  <si>
    <t>Bavois</t>
  </si>
  <si>
    <t>Rabenstein Ost</t>
  </si>
  <si>
    <t>Himmelpfort</t>
  </si>
  <si>
    <t>Usedom</t>
  </si>
  <si>
    <t>timmendorfer Strand</t>
  </si>
  <si>
    <t>Kleipeda</t>
  </si>
  <si>
    <t>Kursiu Nerija</t>
  </si>
  <si>
    <t>Zemaitija NP</t>
  </si>
  <si>
    <t>Joniskis</t>
  </si>
  <si>
    <t>Salakos</t>
  </si>
  <si>
    <t>Staicele</t>
  </si>
  <si>
    <t>Rannakula</t>
  </si>
  <si>
    <t>Tallinn</t>
  </si>
  <si>
    <t>Salacgriva</t>
  </si>
  <si>
    <t>Klapkalnciems</t>
  </si>
  <si>
    <t>Kapsede (Ljepaja)</t>
  </si>
  <si>
    <t>Nächte</t>
  </si>
  <si>
    <t>Waltensburg</t>
  </si>
  <si>
    <t>Auslikon</t>
  </si>
  <si>
    <t>Hulftegg</t>
  </si>
  <si>
    <t>Seleger Moor</t>
  </si>
  <si>
    <t>Alt St. Johann</t>
  </si>
  <si>
    <t>Glaubenberg</t>
  </si>
  <si>
    <t>ETF Aarau</t>
  </si>
  <si>
    <t>Kies</t>
  </si>
  <si>
    <t>Pragelpass</t>
  </si>
  <si>
    <t>Furkajoch</t>
  </si>
  <si>
    <t>Gotthardpass</t>
  </si>
  <si>
    <t>St. Gervais le Port</t>
  </si>
  <si>
    <t>Camping Pont d'Avignon</t>
  </si>
  <si>
    <t>Les 3 Digues/Sète</t>
  </si>
  <si>
    <t>Le Barcarès</t>
  </si>
  <si>
    <t>La Seut d'Urgell</t>
  </si>
  <si>
    <t>Pierrfitte-Nestalas</t>
  </si>
  <si>
    <t>Mazamet</t>
  </si>
  <si>
    <t>Stes. Maries de la Mer</t>
  </si>
  <si>
    <t>Le Dramont</t>
  </si>
  <si>
    <t>Ventimiglia</t>
  </si>
  <si>
    <t>Marina di Pisa</t>
  </si>
  <si>
    <t>Fano</t>
  </si>
  <si>
    <t>Lido degli Estensi</t>
  </si>
  <si>
    <t>Ofenpass</t>
  </si>
  <si>
    <t>Bern Expo</t>
  </si>
  <si>
    <t>Guthaben</t>
  </si>
  <si>
    <t>Silvia Gisler</t>
  </si>
  <si>
    <t>St. Gallen</t>
  </si>
  <si>
    <t>Obersee</t>
  </si>
  <si>
    <t>Klöntal</t>
  </si>
  <si>
    <t>Gondiswil</t>
  </si>
  <si>
    <t>Beinwil (Skilift)</t>
  </si>
  <si>
    <t>Steingletscher</t>
  </si>
  <si>
    <t>Gotthard</t>
  </si>
  <si>
    <t>Tenero</t>
  </si>
  <si>
    <t>Schoppernau</t>
  </si>
  <si>
    <t>Freiburg</t>
  </si>
  <si>
    <t>Marckolsheim</t>
  </si>
  <si>
    <t>Charmes</t>
  </si>
  <si>
    <t>Florenville</t>
  </si>
  <si>
    <t>Steenvoorde</t>
  </si>
  <si>
    <t>Cléry-sur-Somme</t>
  </si>
  <si>
    <t>Bray-sur-Seine</t>
  </si>
  <si>
    <t>Saint-Satur-sur-Loire</t>
  </si>
  <si>
    <t>Châlon s/Saône</t>
  </si>
  <si>
    <t>Métabief</t>
  </si>
  <si>
    <t>San Bernardino Hospiz</t>
  </si>
  <si>
    <t>Urnerboden</t>
  </si>
  <si>
    <t>Sorico</t>
  </si>
  <si>
    <t>Castelnovo Bariano</t>
  </si>
  <si>
    <t>Porto Garibaldi</t>
  </si>
  <si>
    <t>Cesenatico</t>
  </si>
  <si>
    <t>Villagrande</t>
  </si>
  <si>
    <t>Monte Copiolo</t>
  </si>
  <si>
    <t>Portonuovo/Ancona</t>
  </si>
  <si>
    <t>Marsiliano Parkplatz</t>
  </si>
  <si>
    <t>Trient Area Sosto Camper</t>
  </si>
  <si>
    <t>Reschenpass Gondelbahn</t>
  </si>
  <si>
    <t>Beinwil Skilift</t>
  </si>
  <si>
    <t>Ruchmühlebrücke Uebersdorf</t>
  </si>
  <si>
    <t>Staudamm Panix</t>
  </si>
  <si>
    <t>Brigels</t>
  </si>
  <si>
    <t>Bodensee</t>
  </si>
  <si>
    <t>Locarno</t>
  </si>
  <si>
    <t>Gurnigel</t>
  </si>
  <si>
    <t>Sihlsee</t>
  </si>
  <si>
    <t>Zihlkanal</t>
  </si>
  <si>
    <t>Amy Baserga</t>
  </si>
  <si>
    <t>Etang de la Réselle</t>
  </si>
  <si>
    <t>Lavey-Morcles</t>
  </si>
  <si>
    <t>Le Pont</t>
  </si>
  <si>
    <t>Biaufond</t>
  </si>
  <si>
    <t>Messen</t>
  </si>
  <si>
    <t>Anouk Arbenz</t>
  </si>
  <si>
    <t>Lars Morger</t>
  </si>
  <si>
    <t>Gstaad</t>
  </si>
  <si>
    <t>Saanen</t>
  </si>
  <si>
    <t>Ölmühle Beuron</t>
  </si>
  <si>
    <t>Leitheim</t>
  </si>
  <si>
    <t>Straubing</t>
  </si>
  <si>
    <t>Untergriesbach</t>
  </si>
  <si>
    <t>Au a/Donau</t>
  </si>
  <si>
    <t>Wien</t>
  </si>
  <si>
    <t>Tata</t>
  </si>
  <si>
    <t>Zvolen</t>
  </si>
  <si>
    <t>Ojcow</t>
  </si>
  <si>
    <t>Poznan</t>
  </si>
  <si>
    <t>Leba</t>
  </si>
  <si>
    <t>Ustka</t>
  </si>
  <si>
    <t>Wolin</t>
  </si>
  <si>
    <t>Kummersov</t>
  </si>
  <si>
    <t>Zehdenik</t>
  </si>
  <si>
    <t>Dissen-Striesow</t>
  </si>
  <si>
    <t>Ipsach</t>
  </si>
  <si>
    <t>Saint-Romans</t>
  </si>
  <si>
    <t>Coti Chiavari</t>
  </si>
  <si>
    <t>Camping Cupabia</t>
  </si>
  <si>
    <t>Plage de Balistra</t>
  </si>
  <si>
    <t>plage de l'Argentella</t>
  </si>
  <si>
    <t>Marsiglia</t>
  </si>
  <si>
    <t>Camping La Pietra</t>
  </si>
  <si>
    <t>Perino Fussballplatz</t>
  </si>
  <si>
    <t>Le Biaufond</t>
  </si>
  <si>
    <t>Champagnole</t>
  </si>
  <si>
    <t>Total</t>
  </si>
  <si>
    <t>L'Abergement Ste. Marie</t>
  </si>
  <si>
    <t>Scey-sur-Saône</t>
  </si>
  <si>
    <t>Ormes-sur-Saône</t>
  </si>
  <si>
    <t>Zugerberg</t>
  </si>
  <si>
    <t>Trévoux-sur-Saône</t>
  </si>
  <si>
    <t>Coubon-sur-Saône</t>
  </si>
  <si>
    <t>Pont-de-Salars</t>
  </si>
  <si>
    <t>Varilhes</t>
  </si>
  <si>
    <t>Arfa</t>
  </si>
  <si>
    <t>San Père del Pescador</t>
  </si>
  <si>
    <t>Archelès-Plage</t>
  </si>
  <si>
    <t>Saintes Maries de la Mer</t>
  </si>
  <si>
    <t>Pont d'Arc</t>
  </si>
  <si>
    <t>EW de la Bourne</t>
  </si>
  <si>
    <t>Anthy-sur-Léman</t>
  </si>
  <si>
    <t>Hergiswil b. Willisau</t>
  </si>
  <si>
    <t>Berken</t>
  </si>
  <si>
    <t>Arch</t>
  </si>
  <si>
    <t>Lenzerheide UCI</t>
  </si>
  <si>
    <t>Utrichshausen Ost</t>
  </si>
  <si>
    <t>Krautsand</t>
  </si>
  <si>
    <t>Oddersund</t>
  </si>
  <si>
    <t>Løkken Camping</t>
  </si>
  <si>
    <t>Flekkersøy</t>
  </si>
  <si>
    <t>Lyngdal</t>
  </si>
  <si>
    <t>Badeplatz</t>
  </si>
  <si>
    <t>Bømlo</t>
  </si>
  <si>
    <t>Vollom</t>
  </si>
  <si>
    <t>Eikenes</t>
  </si>
  <si>
    <t>Silja Rasteplass Fv55</t>
  </si>
  <si>
    <t>Vågstranda</t>
  </si>
  <si>
    <t>Lesund</t>
  </si>
  <si>
    <t>Nesna Kai</t>
  </si>
  <si>
    <t>Andopen (Lofoten)</t>
  </si>
  <si>
    <t>Sandøya (Saltstraumen)</t>
  </si>
  <si>
    <t>Otervika (Vesterålen)</t>
  </si>
  <si>
    <t>helleryggen (Senja)</t>
  </si>
  <si>
    <t>Cudegieddi (Rentiere)</t>
  </si>
  <si>
    <t>Menesjärvi</t>
  </si>
  <si>
    <t>Yli-Paakkola</t>
  </si>
  <si>
    <t>Degersjön</t>
  </si>
  <si>
    <t>Olofsfors</t>
  </si>
  <si>
    <t>Nordanstig</t>
  </si>
  <si>
    <t>Norrviken</t>
  </si>
  <si>
    <t>Norrviken (Stockholm)</t>
  </si>
  <si>
    <t>Bondstorp</t>
  </si>
  <si>
    <t>Glatved Strand</t>
  </si>
  <si>
    <t>Haderslev</t>
  </si>
  <si>
    <t>Hameln</t>
  </si>
  <si>
    <t>Ulm</t>
  </si>
  <si>
    <t>ESAF Pratteln</t>
  </si>
  <si>
    <t>Ilanz</t>
  </si>
  <si>
    <t>Rocca de Baldi</t>
  </si>
  <si>
    <t>Imperia</t>
  </si>
  <si>
    <t>San Remo</t>
  </si>
  <si>
    <t>Briot Camping Eden</t>
  </si>
  <si>
    <t>Balestrino</t>
  </si>
  <si>
    <t>Mombercelli</t>
  </si>
  <si>
    <t>Omegna Stellplatz</t>
  </si>
  <si>
    <t>Grimselpass</t>
  </si>
  <si>
    <t>Vättis</t>
  </si>
  <si>
    <t>Dirinella</t>
  </si>
  <si>
    <t>Angera</t>
  </si>
  <si>
    <t>Grandfontaine</t>
  </si>
  <si>
    <t>Uzemain</t>
  </si>
  <si>
    <t>Senseschlucht</t>
  </si>
  <si>
    <t>Les Ponts de Martel</t>
  </si>
  <si>
    <t>Creux du Van</t>
  </si>
  <si>
    <t>Breisach</t>
  </si>
  <si>
    <t>Cize-Bolozon</t>
  </si>
  <si>
    <t>Molinet (Canal Loire)</t>
  </si>
  <si>
    <t>Châtillon-sur-Loire</t>
  </si>
  <si>
    <t>Fresselines, La Creuse</t>
  </si>
  <si>
    <t>La Tremblade</t>
  </si>
  <si>
    <t>Lacanau</t>
  </si>
  <si>
    <t>Lège-Cap-Ferret</t>
  </si>
  <si>
    <t>Saint-Macaire</t>
  </si>
  <si>
    <t>Azerat</t>
  </si>
  <si>
    <t>Saint-Rémy-sur-Durolle</t>
  </si>
  <si>
    <t>Lac Genin</t>
  </si>
  <si>
    <t>Chérac/Saintes</t>
  </si>
  <si>
    <t>Arry-sur-Moselle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</si>
</sst>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dd/mm/yy;@"/>
    <numFmt numFmtId="166" formatCode="#,##0.00\ [$EUR]"/>
    <numFmt numFmtId="167" formatCode="#,##0.00\ &quot;CHF&quot;"/>
    <numFmt numFmtId="168" formatCode="#,##0\ &quot;CHF&quot;"/>
    <numFmt numFmtId="171" formatCode="#,##0\ [$EUR]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quotePrefix="1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6" fontId="0" fillId="0" borderId="0" xfId="0" applyNumberFormat="1" applyFont="1" applyAlignment="1">
      <alignment horizontal="left" vertical="center"/>
    </xf>
    <xf numFmtId="167" fontId="0" fillId="0" borderId="0" xfId="0" applyNumberFormat="1" applyFont="1" applyAlignment="1">
      <alignment horizontal="left" vertical="center"/>
    </xf>
    <xf numFmtId="171" fontId="3" fillId="0" borderId="0" xfId="0" applyNumberFormat="1" applyFont="1" applyAlignment="1">
      <alignment horizontal="left" vertical="center"/>
    </xf>
    <xf numFmtId="168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71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65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E0E3-B485-4348-9B22-7F481F07F571}">
  <dimension ref="B2:M23"/>
  <sheetViews>
    <sheetView showGridLines="0" showRowColHeaders="0" tabSelected="1" workbookViewId="0">
      <selection activeCell="D20" sqref="D20"/>
    </sheetView>
  </sheetViews>
  <sheetFormatPr baseColWidth="10" defaultRowHeight="24" customHeight="1" x14ac:dyDescent="0.2"/>
  <cols>
    <col min="1" max="1" width="10.83203125" style="6"/>
    <col min="2" max="3" width="10.83203125" style="10"/>
    <col min="4" max="4" width="14.5" style="6" customWidth="1"/>
    <col min="5" max="5" width="10.83203125" style="8"/>
    <col min="6" max="6" width="10.83203125" style="9"/>
    <col min="7" max="16384" width="10.83203125" style="6"/>
  </cols>
  <sheetData>
    <row r="2" spans="2:13" ht="24" customHeight="1" x14ac:dyDescent="0.2">
      <c r="B2" s="10">
        <v>2018</v>
      </c>
      <c r="C2" s="16">
        <f>'2018'!A50</f>
        <v>47</v>
      </c>
      <c r="D2" s="7" t="s">
        <v>43</v>
      </c>
      <c r="E2" s="8">
        <f>'2018'!C50</f>
        <v>105.9</v>
      </c>
      <c r="F2" s="9">
        <f>'2018'!D50</f>
        <v>133</v>
      </c>
      <c r="H2" s="10" t="s">
        <v>149</v>
      </c>
      <c r="I2" s="33">
        <f>C14+Guthaben!F2</f>
        <v>301</v>
      </c>
      <c r="J2" s="10" t="s">
        <v>43</v>
      </c>
      <c r="K2" s="21">
        <f>E14</f>
        <v>779.83999999999992</v>
      </c>
      <c r="L2" s="22">
        <f>F14</f>
        <v>535.70000000000005</v>
      </c>
      <c r="M2" s="15">
        <f>Guthaben!G2</f>
        <v>1100</v>
      </c>
    </row>
    <row r="3" spans="2:13" ht="24" customHeight="1" x14ac:dyDescent="0.2">
      <c r="B3" s="10">
        <v>2019</v>
      </c>
      <c r="C3" s="16">
        <f>'2019'!A50</f>
        <v>30</v>
      </c>
      <c r="D3" s="7" t="s">
        <v>43</v>
      </c>
      <c r="E3" s="8">
        <f>'2019'!C50</f>
        <v>127.6</v>
      </c>
      <c r="F3" s="9">
        <f>'2019'!D50</f>
        <v>38</v>
      </c>
    </row>
    <row r="4" spans="2:13" ht="24" customHeight="1" thickBot="1" x14ac:dyDescent="0.25">
      <c r="B4" s="10">
        <v>2020</v>
      </c>
      <c r="C4" s="17">
        <f>'2020'!A50</f>
        <v>46</v>
      </c>
      <c r="D4" s="7" t="s">
        <v>43</v>
      </c>
      <c r="E4" s="8">
        <f>'2020'!C50</f>
        <v>390.3</v>
      </c>
      <c r="F4" s="9">
        <f>'2020'!D50</f>
        <v>70</v>
      </c>
    </row>
    <row r="5" spans="2:13" ht="24" customHeight="1" x14ac:dyDescent="0.2">
      <c r="B5" s="10">
        <v>2021</v>
      </c>
      <c r="C5" s="16">
        <f>'2021'!A70</f>
        <v>53</v>
      </c>
      <c r="D5" s="7" t="s">
        <v>43</v>
      </c>
      <c r="E5" s="8">
        <f>'2021'!C50</f>
        <v>18</v>
      </c>
      <c r="F5" s="9">
        <f>'2021'!D70</f>
        <v>150.70000000000002</v>
      </c>
      <c r="H5" s="23" t="str">
        <f>CONCATENATE(I2," ",J2)</f>
        <v>301 Nächte</v>
      </c>
      <c r="I5" s="24"/>
      <c r="J5" s="25"/>
      <c r="K5" s="26">
        <f>K2+L2-M2</f>
        <v>215.53999999999996</v>
      </c>
      <c r="L5" s="27"/>
    </row>
    <row r="6" spans="2:13" ht="24" customHeight="1" thickBot="1" x14ac:dyDescent="0.25">
      <c r="B6" s="10">
        <v>2022</v>
      </c>
      <c r="C6" s="16">
        <f>'2022'!A82</f>
        <v>78</v>
      </c>
      <c r="D6" s="7" t="s">
        <v>43</v>
      </c>
      <c r="E6" s="8">
        <f>'2022'!C82</f>
        <v>38</v>
      </c>
      <c r="F6" s="9">
        <f>'2022'!D82</f>
        <v>104</v>
      </c>
      <c r="H6" s="28"/>
      <c r="I6" s="29"/>
      <c r="J6" s="30"/>
      <c r="K6" s="31"/>
      <c r="L6" s="32"/>
    </row>
    <row r="7" spans="2:13" ht="24" customHeight="1" x14ac:dyDescent="0.2">
      <c r="B7" s="10">
        <v>2023</v>
      </c>
      <c r="C7" s="16">
        <f>'2023'!A80</f>
        <v>25</v>
      </c>
      <c r="D7" s="7" t="s">
        <v>43</v>
      </c>
      <c r="E7" s="8">
        <f>'2023'!C80</f>
        <v>100.03999999999999</v>
      </c>
      <c r="F7" s="9">
        <f>'2023'!D80</f>
        <v>40</v>
      </c>
    </row>
    <row r="8" spans="2:13" ht="24" customHeight="1" x14ac:dyDescent="0.2">
      <c r="D8" s="18"/>
      <c r="E8" s="19"/>
      <c r="F8" s="20"/>
      <c r="G8" s="18"/>
      <c r="H8" s="18"/>
      <c r="I8" s="18"/>
    </row>
    <row r="9" spans="2:13" ht="24" customHeight="1" x14ac:dyDescent="0.2">
      <c r="D9" s="18"/>
      <c r="E9" s="19"/>
      <c r="F9" s="20"/>
      <c r="G9" s="18"/>
      <c r="H9" s="18"/>
      <c r="I9" s="18"/>
    </row>
    <row r="10" spans="2:13" ht="24" customHeight="1" x14ac:dyDescent="0.2">
      <c r="D10" s="18"/>
      <c r="E10" s="19"/>
      <c r="F10" s="20"/>
      <c r="G10" s="18"/>
      <c r="H10" s="18"/>
      <c r="I10" s="18"/>
    </row>
    <row r="11" spans="2:13" ht="24" customHeight="1" x14ac:dyDescent="0.2">
      <c r="D11" s="18"/>
      <c r="E11" s="19"/>
      <c r="F11" s="20"/>
      <c r="G11" s="18"/>
      <c r="H11" s="18"/>
      <c r="I11" s="18"/>
    </row>
    <row r="12" spans="2:13" ht="24" customHeight="1" x14ac:dyDescent="0.2">
      <c r="D12" s="18"/>
      <c r="E12" s="19"/>
      <c r="F12" s="20"/>
      <c r="G12" s="18"/>
      <c r="H12" s="18"/>
      <c r="I12" s="18"/>
    </row>
    <row r="13" spans="2:13" ht="24" customHeight="1" x14ac:dyDescent="0.2">
      <c r="D13" s="18"/>
      <c r="E13" s="19"/>
      <c r="F13" s="20"/>
      <c r="G13" s="18"/>
      <c r="H13" s="18"/>
      <c r="I13" s="18"/>
    </row>
    <row r="14" spans="2:13" ht="24" customHeight="1" x14ac:dyDescent="0.2">
      <c r="B14" s="10" t="s">
        <v>149</v>
      </c>
      <c r="C14" s="16">
        <f>SUM(C2:C11)</f>
        <v>279</v>
      </c>
      <c r="D14" s="18" t="s">
        <v>43</v>
      </c>
      <c r="E14" s="19">
        <f>SUM(E2:E11)</f>
        <v>779.83999999999992</v>
      </c>
      <c r="F14" s="20">
        <f>SUM(F2:F11)</f>
        <v>535.70000000000005</v>
      </c>
      <c r="G14" s="18"/>
      <c r="H14" s="18"/>
      <c r="I14" s="18"/>
    </row>
    <row r="15" spans="2:13" ht="24" customHeight="1" x14ac:dyDescent="0.2">
      <c r="D15" s="18"/>
      <c r="E15" s="19"/>
      <c r="F15" s="20"/>
      <c r="G15" s="18"/>
      <c r="H15" s="18"/>
      <c r="I15" s="18"/>
    </row>
    <row r="16" spans="2:13" ht="24" customHeight="1" x14ac:dyDescent="0.2">
      <c r="D16" s="18"/>
      <c r="E16" s="19"/>
      <c r="F16" s="20"/>
      <c r="G16" s="18"/>
      <c r="H16" s="18"/>
      <c r="I16" s="18"/>
    </row>
    <row r="17" spans="4:9" ht="24" customHeight="1" x14ac:dyDescent="0.2">
      <c r="D17" s="18"/>
      <c r="E17" s="19"/>
      <c r="F17" s="20"/>
      <c r="G17" s="18"/>
      <c r="H17" s="18"/>
      <c r="I17" s="18"/>
    </row>
    <row r="18" spans="4:9" ht="24" customHeight="1" x14ac:dyDescent="0.2">
      <c r="D18" s="18"/>
      <c r="E18" s="19"/>
      <c r="F18" s="20"/>
      <c r="G18" s="18"/>
      <c r="H18" s="18"/>
      <c r="I18" s="18"/>
    </row>
    <row r="19" spans="4:9" ht="24" customHeight="1" x14ac:dyDescent="0.2">
      <c r="D19" s="18"/>
      <c r="E19" s="19"/>
      <c r="F19" s="20"/>
      <c r="G19" s="18"/>
      <c r="H19" s="18"/>
      <c r="I19" s="18"/>
    </row>
    <row r="20" spans="4:9" ht="24" customHeight="1" x14ac:dyDescent="0.2">
      <c r="D20" s="18"/>
      <c r="E20" s="19"/>
      <c r="F20" s="20"/>
      <c r="G20" s="18"/>
      <c r="H20" s="18"/>
      <c r="I20" s="18"/>
    </row>
    <row r="21" spans="4:9" ht="24" customHeight="1" x14ac:dyDescent="0.2">
      <c r="D21" s="18"/>
      <c r="E21" s="19"/>
      <c r="F21" s="20"/>
      <c r="G21" s="18"/>
      <c r="H21" s="18"/>
      <c r="I21" s="18"/>
    </row>
    <row r="22" spans="4:9" ht="24" customHeight="1" x14ac:dyDescent="0.2">
      <c r="D22" s="18"/>
      <c r="E22" s="19"/>
      <c r="F22" s="20"/>
      <c r="G22" s="18"/>
      <c r="H22" s="18"/>
      <c r="I22" s="18"/>
    </row>
    <row r="23" spans="4:9" ht="24" customHeight="1" x14ac:dyDescent="0.2">
      <c r="D23" s="18"/>
      <c r="E23" s="19"/>
      <c r="F23" s="20"/>
      <c r="G23" s="18"/>
      <c r="H23" s="18"/>
      <c r="I23" s="18"/>
    </row>
  </sheetData>
  <mergeCells count="2">
    <mergeCell ref="H5:I6"/>
    <mergeCell ref="K5:L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B943-93C4-C74D-B5D5-341C98B09428}">
  <dimension ref="A1:D80"/>
  <sheetViews>
    <sheetView workbookViewId="0">
      <selection activeCell="B9" sqref="B9"/>
    </sheetView>
  </sheetViews>
  <sheetFormatPr baseColWidth="10" defaultRowHeight="16" x14ac:dyDescent="0.2"/>
  <cols>
    <col min="1" max="1" width="10.83203125" style="1"/>
    <col min="2" max="2" width="26.1640625" customWidth="1"/>
    <col min="3" max="3" width="10.83203125" style="2"/>
    <col min="4" max="4" width="10.83203125" style="3"/>
  </cols>
  <sheetData>
    <row r="1" spans="1:4" x14ac:dyDescent="0.2">
      <c r="A1" s="1" t="s">
        <v>0</v>
      </c>
      <c r="B1" t="s">
        <v>1</v>
      </c>
      <c r="C1" s="2" t="s">
        <v>2</v>
      </c>
      <c r="D1" s="3" t="s">
        <v>3</v>
      </c>
    </row>
    <row r="2" spans="1:4" x14ac:dyDescent="0.2">
      <c r="A2" s="1">
        <v>44931</v>
      </c>
      <c r="B2" t="s">
        <v>211</v>
      </c>
    </row>
    <row r="3" spans="1:4" x14ac:dyDescent="0.2">
      <c r="A3" s="1">
        <v>44932</v>
      </c>
      <c r="B3" t="s">
        <v>212</v>
      </c>
    </row>
    <row r="4" spans="1:4" x14ac:dyDescent="0.2">
      <c r="A4" s="1">
        <v>44995</v>
      </c>
      <c r="B4" t="s">
        <v>211</v>
      </c>
    </row>
    <row r="5" spans="1:4" x14ac:dyDescent="0.2">
      <c r="A5" s="1">
        <v>44996</v>
      </c>
      <c r="B5" t="s">
        <v>79</v>
      </c>
      <c r="D5" s="3">
        <v>40</v>
      </c>
    </row>
    <row r="6" spans="1:4" x14ac:dyDescent="0.2">
      <c r="A6" s="1">
        <v>45022</v>
      </c>
      <c r="B6" t="s">
        <v>213</v>
      </c>
    </row>
    <row r="7" spans="1:4" x14ac:dyDescent="0.2">
      <c r="A7" s="1">
        <v>45023</v>
      </c>
      <c r="B7" t="s">
        <v>214</v>
      </c>
    </row>
    <row r="8" spans="1:4" x14ac:dyDescent="0.2">
      <c r="A8" s="1">
        <v>45024</v>
      </c>
      <c r="B8" t="s">
        <v>231</v>
      </c>
    </row>
    <row r="9" spans="1:4" x14ac:dyDescent="0.2">
      <c r="A9" s="1">
        <v>45072</v>
      </c>
      <c r="B9" t="s">
        <v>215</v>
      </c>
    </row>
    <row r="10" spans="1:4" x14ac:dyDescent="0.2">
      <c r="A10" s="1">
        <v>45073</v>
      </c>
      <c r="B10" t="s">
        <v>216</v>
      </c>
    </row>
    <row r="11" spans="1:4" x14ac:dyDescent="0.2">
      <c r="A11" s="1">
        <v>45074</v>
      </c>
      <c r="B11" t="s">
        <v>217</v>
      </c>
    </row>
    <row r="12" spans="1:4" x14ac:dyDescent="0.2">
      <c r="A12" s="1">
        <v>45087</v>
      </c>
      <c r="B12" s="5" t="s">
        <v>218</v>
      </c>
    </row>
    <row r="13" spans="1:4" x14ac:dyDescent="0.2">
      <c r="A13" s="1">
        <v>45092</v>
      </c>
      <c r="B13" t="s">
        <v>92</v>
      </c>
    </row>
    <row r="14" spans="1:4" x14ac:dyDescent="0.2">
      <c r="A14" s="1">
        <v>45093</v>
      </c>
      <c r="B14" t="s">
        <v>92</v>
      </c>
    </row>
    <row r="15" spans="1:4" x14ac:dyDescent="0.2">
      <c r="A15" s="1">
        <v>45132</v>
      </c>
      <c r="B15" t="s">
        <v>219</v>
      </c>
    </row>
    <row r="16" spans="1:4" x14ac:dyDescent="0.2">
      <c r="A16" s="1">
        <v>45133</v>
      </c>
      <c r="B16" t="s">
        <v>220</v>
      </c>
    </row>
    <row r="17" spans="1:3" x14ac:dyDescent="0.2">
      <c r="A17" s="1">
        <v>45134</v>
      </c>
      <c r="B17" t="s">
        <v>221</v>
      </c>
    </row>
    <row r="18" spans="1:3" x14ac:dyDescent="0.2">
      <c r="A18" s="1">
        <v>45135</v>
      </c>
      <c r="B18" t="s">
        <v>222</v>
      </c>
    </row>
    <row r="19" spans="1:3" x14ac:dyDescent="0.2">
      <c r="A19" s="1">
        <v>45136</v>
      </c>
      <c r="B19" t="s">
        <v>230</v>
      </c>
    </row>
    <row r="20" spans="1:3" x14ac:dyDescent="0.2">
      <c r="A20" s="1">
        <v>45137</v>
      </c>
      <c r="B20" t="s">
        <v>223</v>
      </c>
      <c r="C20" s="2">
        <v>21.44</v>
      </c>
    </row>
    <row r="21" spans="1:3" x14ac:dyDescent="0.2">
      <c r="A21" s="1">
        <v>45138</v>
      </c>
      <c r="B21" t="s">
        <v>224</v>
      </c>
      <c r="C21" s="2">
        <v>37</v>
      </c>
    </row>
    <row r="22" spans="1:3" x14ac:dyDescent="0.2">
      <c r="A22" s="1">
        <v>45139</v>
      </c>
      <c r="B22" t="s">
        <v>225</v>
      </c>
      <c r="C22" s="2">
        <v>22.5</v>
      </c>
    </row>
    <row r="23" spans="1:3" x14ac:dyDescent="0.2">
      <c r="A23" s="1">
        <v>45140</v>
      </c>
      <c r="B23" t="s">
        <v>226</v>
      </c>
    </row>
    <row r="24" spans="1:3" x14ac:dyDescent="0.2">
      <c r="A24" s="1">
        <v>45141</v>
      </c>
      <c r="B24" t="s">
        <v>227</v>
      </c>
      <c r="C24" s="2">
        <v>5</v>
      </c>
    </row>
    <row r="25" spans="1:3" x14ac:dyDescent="0.2">
      <c r="A25" s="1">
        <v>45142</v>
      </c>
      <c r="B25" t="s">
        <v>228</v>
      </c>
      <c r="C25" s="2">
        <v>7</v>
      </c>
    </row>
    <row r="26" spans="1:3" x14ac:dyDescent="0.2">
      <c r="A26" s="1">
        <v>45143</v>
      </c>
      <c r="B26" t="s">
        <v>229</v>
      </c>
      <c r="C26" s="2">
        <v>7.1</v>
      </c>
    </row>
    <row r="80" spans="1:4" x14ac:dyDescent="0.2">
      <c r="A80" s="4">
        <f>COUNT(A2:A79)</f>
        <v>25</v>
      </c>
      <c r="B80" t="s">
        <v>43</v>
      </c>
      <c r="C80" s="2">
        <f>SUM(C2:C79)</f>
        <v>100.03999999999999</v>
      </c>
      <c r="D80" s="3">
        <f>SUM(D2:D79)</f>
        <v>40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54279-9F04-0842-8F2C-798683F68270}">
  <dimension ref="A1:D82"/>
  <sheetViews>
    <sheetView topLeftCell="A37" workbookViewId="0">
      <selection activeCell="E49" sqref="E49"/>
    </sheetView>
  </sheetViews>
  <sheetFormatPr baseColWidth="10" defaultRowHeight="16" x14ac:dyDescent="0.2"/>
  <cols>
    <col min="1" max="1" width="10.83203125" style="37"/>
    <col min="2" max="2" width="26.1640625" style="6" customWidth="1"/>
    <col min="3" max="3" width="10.83203125" style="8"/>
    <col min="4" max="4" width="10.83203125" style="9"/>
    <col min="5" max="16384" width="10.83203125" style="6"/>
  </cols>
  <sheetData>
    <row r="1" spans="1:4" x14ac:dyDescent="0.2">
      <c r="A1" s="37" t="s">
        <v>0</v>
      </c>
      <c r="B1" s="6" t="s">
        <v>1</v>
      </c>
      <c r="C1" s="8" t="s">
        <v>2</v>
      </c>
      <c r="D1" s="9" t="s">
        <v>3</v>
      </c>
    </row>
    <row r="2" spans="1:4" x14ac:dyDescent="0.2">
      <c r="A2" s="37">
        <v>44595</v>
      </c>
      <c r="B2" s="6" t="s">
        <v>5</v>
      </c>
    </row>
    <row r="3" spans="1:4" x14ac:dyDescent="0.2">
      <c r="A3" s="37">
        <v>44665</v>
      </c>
      <c r="B3" s="6" t="s">
        <v>113</v>
      </c>
    </row>
    <row r="4" spans="1:4" x14ac:dyDescent="0.2">
      <c r="A4" s="37">
        <v>44666</v>
      </c>
      <c r="B4" s="6" t="s">
        <v>150</v>
      </c>
    </row>
    <row r="5" spans="1:4" x14ac:dyDescent="0.2">
      <c r="A5" s="37">
        <v>44667</v>
      </c>
      <c r="B5" s="6" t="s">
        <v>152</v>
      </c>
    </row>
    <row r="6" spans="1:4" x14ac:dyDescent="0.2">
      <c r="A6" s="37">
        <v>44668</v>
      </c>
      <c r="B6" s="6" t="s">
        <v>151</v>
      </c>
    </row>
    <row r="7" spans="1:4" x14ac:dyDescent="0.2">
      <c r="A7" s="37">
        <v>44679</v>
      </c>
      <c r="B7" s="6" t="s">
        <v>153</v>
      </c>
    </row>
    <row r="8" spans="1:4" x14ac:dyDescent="0.2">
      <c r="A8" s="37">
        <v>44681</v>
      </c>
      <c r="B8" s="6" t="s">
        <v>154</v>
      </c>
    </row>
    <row r="9" spans="1:4" x14ac:dyDescent="0.2">
      <c r="A9" s="37">
        <v>44682</v>
      </c>
      <c r="B9" s="6" t="s">
        <v>155</v>
      </c>
    </row>
    <row r="10" spans="1:4" x14ac:dyDescent="0.2">
      <c r="A10" s="37">
        <v>44683</v>
      </c>
      <c r="B10" s="6" t="s">
        <v>156</v>
      </c>
    </row>
    <row r="11" spans="1:4" x14ac:dyDescent="0.2">
      <c r="A11" s="37">
        <v>44684</v>
      </c>
      <c r="B11" s="6" t="s">
        <v>157</v>
      </c>
    </row>
    <row r="12" spans="1:4" x14ac:dyDescent="0.2">
      <c r="A12" s="37">
        <v>44685</v>
      </c>
      <c r="B12" s="38" t="s">
        <v>158</v>
      </c>
    </row>
    <row r="13" spans="1:4" x14ac:dyDescent="0.2">
      <c r="A13" s="37">
        <v>44686</v>
      </c>
      <c r="B13" s="6" t="s">
        <v>159</v>
      </c>
    </row>
    <row r="14" spans="1:4" x14ac:dyDescent="0.2">
      <c r="A14" s="37">
        <v>44687</v>
      </c>
      <c r="B14" s="6" t="s">
        <v>160</v>
      </c>
    </row>
    <row r="15" spans="1:4" x14ac:dyDescent="0.2">
      <c r="A15" s="37">
        <v>44688</v>
      </c>
      <c r="B15" s="6" t="s">
        <v>161</v>
      </c>
      <c r="C15" s="8">
        <v>24</v>
      </c>
    </row>
    <row r="16" spans="1:4" x14ac:dyDescent="0.2">
      <c r="A16" s="37">
        <v>44689</v>
      </c>
      <c r="B16" s="6" t="s">
        <v>162</v>
      </c>
    </row>
    <row r="17" spans="1:4" x14ac:dyDescent="0.2">
      <c r="A17" s="37">
        <v>44690</v>
      </c>
      <c r="B17" s="6" t="s">
        <v>163</v>
      </c>
    </row>
    <row r="18" spans="1:4" x14ac:dyDescent="0.2">
      <c r="A18" s="37">
        <v>44691</v>
      </c>
      <c r="B18" s="6" t="s">
        <v>164</v>
      </c>
    </row>
    <row r="19" spans="1:4" x14ac:dyDescent="0.2">
      <c r="A19" s="37">
        <v>44700</v>
      </c>
      <c r="B19" s="6" t="s">
        <v>92</v>
      </c>
    </row>
    <row r="20" spans="1:4" x14ac:dyDescent="0.2">
      <c r="A20" s="37">
        <v>44701</v>
      </c>
      <c r="B20" s="6" t="s">
        <v>153</v>
      </c>
    </row>
    <row r="21" spans="1:4" x14ac:dyDescent="0.2">
      <c r="A21" s="37">
        <v>44713</v>
      </c>
      <c r="B21" s="6" t="s">
        <v>165</v>
      </c>
    </row>
    <row r="22" spans="1:4" x14ac:dyDescent="0.2">
      <c r="A22" s="37">
        <v>44714</v>
      </c>
      <c r="B22" s="6" t="s">
        <v>166</v>
      </c>
    </row>
    <row r="23" spans="1:4" x14ac:dyDescent="0.2">
      <c r="A23" s="37">
        <v>44715</v>
      </c>
      <c r="B23" s="6" t="s">
        <v>167</v>
      </c>
    </row>
    <row r="24" spans="1:4" x14ac:dyDescent="0.2">
      <c r="A24" s="37">
        <v>44728</v>
      </c>
      <c r="B24" s="6" t="s">
        <v>24</v>
      </c>
    </row>
    <row r="25" spans="1:4" x14ac:dyDescent="0.2">
      <c r="A25" s="37">
        <v>44729</v>
      </c>
      <c r="B25" s="6" t="s">
        <v>77</v>
      </c>
    </row>
    <row r="26" spans="1:4" x14ac:dyDescent="0.2">
      <c r="A26" s="37">
        <v>44747</v>
      </c>
      <c r="B26" s="6" t="s">
        <v>121</v>
      </c>
      <c r="D26" s="9">
        <v>27</v>
      </c>
    </row>
    <row r="27" spans="1:4" x14ac:dyDescent="0.2">
      <c r="A27" s="37">
        <v>44748</v>
      </c>
      <c r="B27" s="6" t="s">
        <v>121</v>
      </c>
      <c r="D27" s="9">
        <v>27</v>
      </c>
    </row>
    <row r="28" spans="1:4" x14ac:dyDescent="0.2">
      <c r="A28" s="37">
        <v>44750</v>
      </c>
      <c r="B28" s="6" t="s">
        <v>168</v>
      </c>
      <c r="D28" s="9">
        <v>30</v>
      </c>
    </row>
    <row r="29" spans="1:4" x14ac:dyDescent="0.2">
      <c r="A29" s="37">
        <v>44751</v>
      </c>
      <c r="B29" s="6" t="s">
        <v>168</v>
      </c>
    </row>
    <row r="30" spans="1:4" x14ac:dyDescent="0.2">
      <c r="A30" s="37">
        <v>44752</v>
      </c>
      <c r="B30" s="6" t="s">
        <v>168</v>
      </c>
    </row>
    <row r="31" spans="1:4" x14ac:dyDescent="0.2">
      <c r="A31" s="37">
        <v>44755</v>
      </c>
      <c r="B31" s="6" t="s">
        <v>169</v>
      </c>
    </row>
    <row r="32" spans="1:4" x14ac:dyDescent="0.2">
      <c r="A32" s="37">
        <v>44756</v>
      </c>
      <c r="B32" s="6" t="s">
        <v>170</v>
      </c>
    </row>
    <row r="33" spans="1:4" x14ac:dyDescent="0.2">
      <c r="A33" s="37">
        <v>44757</v>
      </c>
      <c r="B33" s="6" t="s">
        <v>171</v>
      </c>
    </row>
    <row r="34" spans="1:4" x14ac:dyDescent="0.2">
      <c r="A34" s="37">
        <v>44758</v>
      </c>
      <c r="B34" s="6" t="s">
        <v>172</v>
      </c>
      <c r="C34" s="8">
        <v>14</v>
      </c>
    </row>
    <row r="35" spans="1:4" x14ac:dyDescent="0.2">
      <c r="A35" s="37">
        <v>44759</v>
      </c>
      <c r="B35" s="6" t="s">
        <v>173</v>
      </c>
    </row>
    <row r="36" spans="1:4" x14ac:dyDescent="0.2">
      <c r="A36" s="37">
        <v>44760</v>
      </c>
      <c r="B36" s="6" t="s">
        <v>174</v>
      </c>
    </row>
    <row r="37" spans="1:4" x14ac:dyDescent="0.2">
      <c r="A37" s="37">
        <v>44761</v>
      </c>
      <c r="B37" s="6" t="s">
        <v>175</v>
      </c>
      <c r="D37" s="9">
        <v>20</v>
      </c>
    </row>
    <row r="38" spans="1:4" x14ac:dyDescent="0.2">
      <c r="A38" s="37">
        <v>44762</v>
      </c>
      <c r="B38" s="6" t="s">
        <v>176</v>
      </c>
    </row>
    <row r="39" spans="1:4" x14ac:dyDescent="0.2">
      <c r="A39" s="37">
        <v>44763</v>
      </c>
      <c r="B39" s="6" t="s">
        <v>177</v>
      </c>
    </row>
    <row r="40" spans="1:4" x14ac:dyDescent="0.2">
      <c r="A40" s="37">
        <v>44764</v>
      </c>
      <c r="B40" s="6" t="s">
        <v>178</v>
      </c>
    </row>
    <row r="41" spans="1:4" x14ac:dyDescent="0.2">
      <c r="A41" s="37">
        <v>44765</v>
      </c>
      <c r="B41" s="6" t="s">
        <v>179</v>
      </c>
    </row>
    <row r="42" spans="1:4" x14ac:dyDescent="0.2">
      <c r="A42" s="37">
        <v>44766</v>
      </c>
      <c r="B42" s="6" t="s">
        <v>180</v>
      </c>
    </row>
    <row r="43" spans="1:4" x14ac:dyDescent="0.2">
      <c r="A43" s="37">
        <v>44767</v>
      </c>
      <c r="B43" s="6" t="s">
        <v>181</v>
      </c>
    </row>
    <row r="44" spans="1:4" x14ac:dyDescent="0.2">
      <c r="A44" s="37">
        <v>44768</v>
      </c>
      <c r="B44" s="6" t="s">
        <v>182</v>
      </c>
    </row>
    <row r="45" spans="1:4" x14ac:dyDescent="0.2">
      <c r="A45" s="37">
        <v>44769</v>
      </c>
      <c r="B45" s="6" t="s">
        <v>184</v>
      </c>
    </row>
    <row r="46" spans="1:4" x14ac:dyDescent="0.2">
      <c r="A46" s="37">
        <v>44770</v>
      </c>
      <c r="B46" s="6" t="s">
        <v>183</v>
      </c>
    </row>
    <row r="47" spans="1:4" x14ac:dyDescent="0.2">
      <c r="A47" s="37">
        <v>44771</v>
      </c>
      <c r="B47" s="6" t="s">
        <v>185</v>
      </c>
    </row>
    <row r="48" spans="1:4" x14ac:dyDescent="0.2">
      <c r="A48" s="37">
        <v>44772</v>
      </c>
      <c r="B48" s="6" t="s">
        <v>186</v>
      </c>
    </row>
    <row r="49" spans="1:2" x14ac:dyDescent="0.2">
      <c r="A49" s="37">
        <v>44773</v>
      </c>
      <c r="B49" s="6" t="s">
        <v>187</v>
      </c>
    </row>
    <row r="50" spans="1:2" x14ac:dyDescent="0.2">
      <c r="A50" s="37">
        <v>44774</v>
      </c>
      <c r="B50" s="6" t="s">
        <v>187</v>
      </c>
    </row>
    <row r="51" spans="1:2" x14ac:dyDescent="0.2">
      <c r="A51" s="37">
        <v>44775</v>
      </c>
      <c r="B51" s="6" t="s">
        <v>188</v>
      </c>
    </row>
    <row r="52" spans="1:2" x14ac:dyDescent="0.2">
      <c r="A52" s="37">
        <v>44776</v>
      </c>
      <c r="B52" s="6" t="s">
        <v>189</v>
      </c>
    </row>
    <row r="53" spans="1:2" x14ac:dyDescent="0.2">
      <c r="A53" s="37">
        <v>44777</v>
      </c>
      <c r="B53" s="6" t="s">
        <v>190</v>
      </c>
    </row>
    <row r="54" spans="1:2" x14ac:dyDescent="0.2">
      <c r="A54" s="37">
        <v>44778</v>
      </c>
      <c r="B54" s="6" t="s">
        <v>191</v>
      </c>
    </row>
    <row r="55" spans="1:2" x14ac:dyDescent="0.2">
      <c r="A55" s="37">
        <v>44779</v>
      </c>
      <c r="B55" s="6" t="s">
        <v>192</v>
      </c>
    </row>
    <row r="56" spans="1:2" x14ac:dyDescent="0.2">
      <c r="A56" s="37">
        <v>44780</v>
      </c>
      <c r="B56" s="6" t="s">
        <v>193</v>
      </c>
    </row>
    <row r="57" spans="1:2" x14ac:dyDescent="0.2">
      <c r="A57" s="37">
        <v>44781</v>
      </c>
      <c r="B57" s="6" t="s">
        <v>194</v>
      </c>
    </row>
    <row r="58" spans="1:2" x14ac:dyDescent="0.2">
      <c r="A58" s="37">
        <v>44782</v>
      </c>
      <c r="B58" s="6" t="s">
        <v>195</v>
      </c>
    </row>
    <row r="59" spans="1:2" x14ac:dyDescent="0.2">
      <c r="A59" s="37">
        <v>44783</v>
      </c>
      <c r="B59" s="6" t="s">
        <v>196</v>
      </c>
    </row>
    <row r="60" spans="1:2" x14ac:dyDescent="0.2">
      <c r="A60" s="37">
        <v>44784</v>
      </c>
      <c r="B60" s="6" t="s">
        <v>197</v>
      </c>
    </row>
    <row r="61" spans="1:2" x14ac:dyDescent="0.2">
      <c r="A61" s="37">
        <v>44785</v>
      </c>
      <c r="B61" s="6" t="s">
        <v>198</v>
      </c>
    </row>
    <row r="62" spans="1:2" x14ac:dyDescent="0.2">
      <c r="A62" s="37">
        <v>44786</v>
      </c>
      <c r="B62" s="6" t="s">
        <v>199</v>
      </c>
    </row>
    <row r="63" spans="1:2" x14ac:dyDescent="0.2">
      <c r="A63" s="37">
        <v>44799</v>
      </c>
      <c r="B63" s="6" t="s">
        <v>200</v>
      </c>
    </row>
    <row r="64" spans="1:2" x14ac:dyDescent="0.2">
      <c r="A64" s="37">
        <v>44800</v>
      </c>
      <c r="B64" s="6" t="s">
        <v>200</v>
      </c>
    </row>
    <row r="65" spans="1:3" x14ac:dyDescent="0.2">
      <c r="A65" s="37">
        <v>44805</v>
      </c>
      <c r="B65" s="6" t="s">
        <v>201</v>
      </c>
    </row>
    <row r="66" spans="1:3" x14ac:dyDescent="0.2">
      <c r="A66" s="37">
        <v>44806</v>
      </c>
      <c r="B66" s="6" t="s">
        <v>201</v>
      </c>
    </row>
    <row r="67" spans="1:3" x14ac:dyDescent="0.2">
      <c r="A67" s="37">
        <v>44827</v>
      </c>
      <c r="B67" s="6" t="s">
        <v>92</v>
      </c>
    </row>
    <row r="68" spans="1:3" x14ac:dyDescent="0.2">
      <c r="A68" s="37">
        <v>44837</v>
      </c>
      <c r="B68" s="6" t="s">
        <v>202</v>
      </c>
    </row>
    <row r="69" spans="1:3" x14ac:dyDescent="0.2">
      <c r="A69" s="37">
        <v>44838</v>
      </c>
      <c r="B69" s="6" t="s">
        <v>203</v>
      </c>
    </row>
    <row r="70" spans="1:3" x14ac:dyDescent="0.2">
      <c r="A70" s="37">
        <v>44839</v>
      </c>
      <c r="B70" s="6" t="s">
        <v>204</v>
      </c>
    </row>
    <row r="71" spans="1:3" x14ac:dyDescent="0.2">
      <c r="A71" s="37">
        <v>44840</v>
      </c>
      <c r="B71" s="6" t="s">
        <v>205</v>
      </c>
      <c r="C71" s="8">
        <v>20</v>
      </c>
    </row>
    <row r="72" spans="1:3" x14ac:dyDescent="0.2">
      <c r="A72" s="37">
        <v>44841</v>
      </c>
      <c r="B72" s="6" t="s">
        <v>205</v>
      </c>
      <c r="C72" s="8">
        <v>20</v>
      </c>
    </row>
    <row r="73" spans="1:3" x14ac:dyDescent="0.2">
      <c r="A73" s="37">
        <v>44842</v>
      </c>
      <c r="B73" s="6" t="s">
        <v>206</v>
      </c>
    </row>
    <row r="74" spans="1:3" x14ac:dyDescent="0.2">
      <c r="A74" s="37">
        <v>44843</v>
      </c>
      <c r="B74" s="6" t="s">
        <v>207</v>
      </c>
    </row>
    <row r="75" spans="1:3" x14ac:dyDescent="0.2">
      <c r="A75" s="37">
        <v>44844</v>
      </c>
      <c r="B75" s="6" t="s">
        <v>208</v>
      </c>
      <c r="C75" s="8">
        <v>20</v>
      </c>
    </row>
    <row r="76" spans="1:3" x14ac:dyDescent="0.2">
      <c r="A76" s="37">
        <v>44861</v>
      </c>
      <c r="B76" s="6" t="s">
        <v>24</v>
      </c>
    </row>
    <row r="77" spans="1:3" x14ac:dyDescent="0.2">
      <c r="A77" s="37">
        <v>44862</v>
      </c>
      <c r="B77" s="6" t="s">
        <v>209</v>
      </c>
    </row>
    <row r="78" spans="1:3" x14ac:dyDescent="0.2">
      <c r="A78" s="37">
        <v>44875</v>
      </c>
      <c r="B78" s="6" t="s">
        <v>47</v>
      </c>
    </row>
    <row r="79" spans="1:3" x14ac:dyDescent="0.2">
      <c r="A79" s="37">
        <v>44902</v>
      </c>
      <c r="B79" s="6" t="s">
        <v>210</v>
      </c>
    </row>
    <row r="82" spans="1:4" x14ac:dyDescent="0.2">
      <c r="A82" s="7">
        <f>COUNT(A2:A79)</f>
        <v>78</v>
      </c>
      <c r="B82" s="6" t="s">
        <v>43</v>
      </c>
      <c r="C82" s="8">
        <f>SUM(C2:C48)</f>
        <v>38</v>
      </c>
      <c r="D82" s="9">
        <f>SUM(D2:D48)</f>
        <v>104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EC9F-349B-9A4B-B84B-4B1542DEA9FC}">
  <dimension ref="A1:D70"/>
  <sheetViews>
    <sheetView topLeftCell="A40" workbookViewId="0">
      <selection activeCell="A40" sqref="A1:XFD1048576"/>
    </sheetView>
  </sheetViews>
  <sheetFormatPr baseColWidth="10" defaultRowHeight="16" x14ac:dyDescent="0.2"/>
  <cols>
    <col min="1" max="1" width="10.83203125" style="37"/>
    <col min="2" max="2" width="26.1640625" style="6" customWidth="1"/>
    <col min="3" max="3" width="10.83203125" style="8"/>
    <col min="4" max="4" width="10.83203125" style="9"/>
    <col min="5" max="16384" width="10.83203125" style="6"/>
  </cols>
  <sheetData>
    <row r="1" spans="1:4" x14ac:dyDescent="0.2">
      <c r="A1" s="37" t="s">
        <v>0</v>
      </c>
      <c r="B1" s="6" t="s">
        <v>1</v>
      </c>
      <c r="C1" s="8" t="s">
        <v>2</v>
      </c>
      <c r="D1" s="9" t="s">
        <v>3</v>
      </c>
    </row>
    <row r="2" spans="1:4" x14ac:dyDescent="0.2">
      <c r="A2" s="37">
        <v>44242</v>
      </c>
      <c r="B2" s="6" t="s">
        <v>107</v>
      </c>
    </row>
    <row r="3" spans="1:4" x14ac:dyDescent="0.2">
      <c r="A3" s="37">
        <v>44279</v>
      </c>
      <c r="B3" s="6" t="s">
        <v>108</v>
      </c>
      <c r="D3" s="9">
        <v>51</v>
      </c>
    </row>
    <row r="4" spans="1:4" x14ac:dyDescent="0.2">
      <c r="A4" s="37">
        <v>44280</v>
      </c>
      <c r="B4" s="6" t="s">
        <v>108</v>
      </c>
      <c r="D4" s="9">
        <v>51</v>
      </c>
    </row>
    <row r="5" spans="1:4" x14ac:dyDescent="0.2">
      <c r="A5" s="37">
        <v>44288</v>
      </c>
      <c r="B5" s="6" t="s">
        <v>109</v>
      </c>
    </row>
    <row r="6" spans="1:4" x14ac:dyDescent="0.2">
      <c r="A6" s="37">
        <v>44289</v>
      </c>
      <c r="B6" s="6" t="s">
        <v>7</v>
      </c>
    </row>
    <row r="7" spans="1:4" x14ac:dyDescent="0.2">
      <c r="A7" s="37">
        <v>44294</v>
      </c>
      <c r="B7" s="6" t="s">
        <v>110</v>
      </c>
    </row>
    <row r="8" spans="1:4" x14ac:dyDescent="0.2">
      <c r="A8" s="37">
        <v>44302</v>
      </c>
      <c r="B8" s="6" t="s">
        <v>7</v>
      </c>
    </row>
    <row r="9" spans="1:4" x14ac:dyDescent="0.2">
      <c r="A9" s="37">
        <v>44303</v>
      </c>
      <c r="B9" s="6" t="s">
        <v>111</v>
      </c>
    </row>
    <row r="10" spans="1:4" x14ac:dyDescent="0.2">
      <c r="A10" s="37">
        <v>44318</v>
      </c>
      <c r="B10" s="6" t="s">
        <v>113</v>
      </c>
    </row>
    <row r="11" spans="1:4" x14ac:dyDescent="0.2">
      <c r="A11" s="37">
        <v>44319</v>
      </c>
      <c r="B11" s="6" t="s">
        <v>111</v>
      </c>
    </row>
    <row r="12" spans="1:4" x14ac:dyDescent="0.2">
      <c r="A12" s="37">
        <v>44320</v>
      </c>
      <c r="B12" s="38" t="s">
        <v>114</v>
      </c>
    </row>
    <row r="13" spans="1:4" x14ac:dyDescent="0.2">
      <c r="A13" s="37">
        <v>44321</v>
      </c>
      <c r="B13" s="6" t="s">
        <v>115</v>
      </c>
    </row>
    <row r="14" spans="1:4" x14ac:dyDescent="0.2">
      <c r="A14" s="37">
        <v>44322</v>
      </c>
      <c r="B14" s="6" t="s">
        <v>116</v>
      </c>
    </row>
    <row r="15" spans="1:4" x14ac:dyDescent="0.2">
      <c r="A15" s="37">
        <v>44338</v>
      </c>
      <c r="B15" s="6" t="s">
        <v>117</v>
      </c>
    </row>
    <row r="16" spans="1:4" x14ac:dyDescent="0.2">
      <c r="A16" s="37">
        <v>44365</v>
      </c>
      <c r="B16" s="6" t="s">
        <v>77</v>
      </c>
      <c r="D16" s="9">
        <v>5</v>
      </c>
    </row>
    <row r="17" spans="1:4" x14ac:dyDescent="0.2">
      <c r="A17" s="37">
        <v>44384</v>
      </c>
      <c r="B17" s="6" t="s">
        <v>120</v>
      </c>
    </row>
    <row r="18" spans="1:4" x14ac:dyDescent="0.2">
      <c r="A18" s="37">
        <v>44385</v>
      </c>
      <c r="B18" s="6" t="s">
        <v>121</v>
      </c>
      <c r="D18" s="9">
        <v>27.4</v>
      </c>
    </row>
    <row r="19" spans="1:4" x14ac:dyDescent="0.2">
      <c r="A19" s="37">
        <v>44395</v>
      </c>
      <c r="B19" s="6" t="s">
        <v>122</v>
      </c>
      <c r="C19" s="8">
        <v>6</v>
      </c>
    </row>
    <row r="20" spans="1:4" x14ac:dyDescent="0.2">
      <c r="A20" s="37">
        <v>44396</v>
      </c>
      <c r="B20" s="6" t="s">
        <v>123</v>
      </c>
    </row>
    <row r="21" spans="1:4" x14ac:dyDescent="0.2">
      <c r="A21" s="37">
        <v>44397</v>
      </c>
      <c r="B21" s="6" t="s">
        <v>124</v>
      </c>
    </row>
    <row r="22" spans="1:4" x14ac:dyDescent="0.2">
      <c r="A22" s="37">
        <v>44398</v>
      </c>
      <c r="B22" s="6" t="s">
        <v>125</v>
      </c>
    </row>
    <row r="23" spans="1:4" x14ac:dyDescent="0.2">
      <c r="A23" s="37">
        <v>44399</v>
      </c>
      <c r="B23" s="6" t="s">
        <v>126</v>
      </c>
    </row>
    <row r="24" spans="1:4" x14ac:dyDescent="0.2">
      <c r="A24" s="37">
        <v>44400</v>
      </c>
      <c r="B24" s="6" t="s">
        <v>127</v>
      </c>
      <c r="C24" s="8">
        <v>33</v>
      </c>
    </row>
    <row r="25" spans="1:4" x14ac:dyDescent="0.2">
      <c r="A25" s="37">
        <v>44401</v>
      </c>
      <c r="B25" s="6" t="s">
        <v>127</v>
      </c>
      <c r="C25" s="8">
        <v>33</v>
      </c>
    </row>
    <row r="26" spans="1:4" x14ac:dyDescent="0.2">
      <c r="A26" s="37">
        <v>44402</v>
      </c>
      <c r="B26" s="6" t="s">
        <v>128</v>
      </c>
    </row>
    <row r="27" spans="1:4" x14ac:dyDescent="0.2">
      <c r="A27" s="37">
        <v>44403</v>
      </c>
      <c r="B27" s="6" t="s">
        <v>129</v>
      </c>
    </row>
    <row r="28" spans="1:4" x14ac:dyDescent="0.2">
      <c r="A28" s="37">
        <v>44404</v>
      </c>
      <c r="B28" s="6" t="s">
        <v>130</v>
      </c>
    </row>
    <row r="29" spans="1:4" x14ac:dyDescent="0.2">
      <c r="A29" s="37">
        <v>44405</v>
      </c>
      <c r="B29" s="6" t="s">
        <v>131</v>
      </c>
    </row>
    <row r="30" spans="1:4" x14ac:dyDescent="0.2">
      <c r="A30" s="37">
        <v>44406</v>
      </c>
      <c r="B30" s="6" t="s">
        <v>132</v>
      </c>
    </row>
    <row r="31" spans="1:4" x14ac:dyDescent="0.2">
      <c r="A31" s="37">
        <v>44407</v>
      </c>
      <c r="B31" s="6" t="s">
        <v>133</v>
      </c>
    </row>
    <row r="32" spans="1:4" x14ac:dyDescent="0.2">
      <c r="A32" s="37">
        <v>44408</v>
      </c>
      <c r="B32" s="6" t="s">
        <v>134</v>
      </c>
    </row>
    <row r="33" spans="1:4" x14ac:dyDescent="0.2">
      <c r="A33" s="37">
        <v>44409</v>
      </c>
      <c r="B33" s="6" t="s">
        <v>135</v>
      </c>
      <c r="C33" s="8">
        <v>26</v>
      </c>
    </row>
    <row r="34" spans="1:4" x14ac:dyDescent="0.2">
      <c r="A34" s="37">
        <v>44410</v>
      </c>
      <c r="B34" s="6" t="s">
        <v>136</v>
      </c>
    </row>
    <row r="35" spans="1:4" x14ac:dyDescent="0.2">
      <c r="A35" s="37">
        <v>44411</v>
      </c>
      <c r="B35" s="6" t="s">
        <v>137</v>
      </c>
    </row>
    <row r="36" spans="1:4" x14ac:dyDescent="0.2">
      <c r="A36" s="37">
        <v>44426</v>
      </c>
      <c r="B36" s="6" t="s">
        <v>7</v>
      </c>
    </row>
    <row r="37" spans="1:4" x14ac:dyDescent="0.2">
      <c r="A37" s="37">
        <v>44427</v>
      </c>
      <c r="B37" s="6" t="s">
        <v>138</v>
      </c>
    </row>
    <row r="38" spans="1:4" x14ac:dyDescent="0.2">
      <c r="A38" s="37">
        <v>44441</v>
      </c>
      <c r="B38" s="6" t="s">
        <v>6</v>
      </c>
      <c r="D38" s="9">
        <v>16.3</v>
      </c>
    </row>
    <row r="39" spans="1:4" x14ac:dyDescent="0.2">
      <c r="A39" s="37">
        <v>44442</v>
      </c>
      <c r="B39" s="6" t="s">
        <v>6</v>
      </c>
    </row>
    <row r="40" spans="1:4" x14ac:dyDescent="0.2">
      <c r="A40" s="37">
        <v>44443</v>
      </c>
      <c r="B40" s="6" t="s">
        <v>6</v>
      </c>
    </row>
    <row r="41" spans="1:4" x14ac:dyDescent="0.2">
      <c r="A41" s="37">
        <v>44448</v>
      </c>
      <c r="B41" s="6" t="s">
        <v>106</v>
      </c>
    </row>
    <row r="42" spans="1:4" x14ac:dyDescent="0.2">
      <c r="A42" s="37">
        <v>44456</v>
      </c>
      <c r="B42" s="6" t="s">
        <v>77</v>
      </c>
    </row>
    <row r="43" spans="1:4" x14ac:dyDescent="0.2">
      <c r="A43" s="37">
        <v>44469</v>
      </c>
      <c r="B43" s="6" t="s">
        <v>7</v>
      </c>
    </row>
    <row r="44" spans="1:4" x14ac:dyDescent="0.2">
      <c r="A44" s="37">
        <v>44470</v>
      </c>
      <c r="B44" s="6" t="s">
        <v>139</v>
      </c>
    </row>
    <row r="45" spans="1:4" x14ac:dyDescent="0.2">
      <c r="A45" s="37">
        <v>44472</v>
      </c>
      <c r="B45" s="6" t="s">
        <v>140</v>
      </c>
    </row>
    <row r="46" spans="1:4" x14ac:dyDescent="0.2">
      <c r="A46" s="37">
        <v>44473</v>
      </c>
      <c r="B46" s="6" t="s">
        <v>141</v>
      </c>
      <c r="C46" s="8">
        <v>30</v>
      </c>
    </row>
    <row r="47" spans="1:4" x14ac:dyDescent="0.2">
      <c r="A47" s="37">
        <v>44474</v>
      </c>
      <c r="B47" s="6" t="s">
        <v>142</v>
      </c>
    </row>
    <row r="48" spans="1:4" x14ac:dyDescent="0.2">
      <c r="A48" s="37">
        <v>44477</v>
      </c>
      <c r="B48" s="6" t="s">
        <v>143</v>
      </c>
    </row>
    <row r="49" spans="1:3" x14ac:dyDescent="0.2">
      <c r="A49" s="37">
        <v>44478</v>
      </c>
      <c r="B49" s="6" t="s">
        <v>144</v>
      </c>
    </row>
    <row r="50" spans="1:3" x14ac:dyDescent="0.2">
      <c r="A50" s="37">
        <v>44479</v>
      </c>
      <c r="B50" s="6" t="s">
        <v>145</v>
      </c>
      <c r="C50" s="8">
        <v>18</v>
      </c>
    </row>
    <row r="51" spans="1:3" x14ac:dyDescent="0.2">
      <c r="A51" s="37">
        <v>44480</v>
      </c>
      <c r="B51" s="37" t="s">
        <v>65</v>
      </c>
      <c r="C51" s="8">
        <v>12</v>
      </c>
    </row>
    <row r="52" spans="1:3" x14ac:dyDescent="0.2">
      <c r="A52" s="37">
        <v>44481</v>
      </c>
      <c r="B52" s="37" t="s">
        <v>146</v>
      </c>
    </row>
    <row r="53" spans="1:3" x14ac:dyDescent="0.2">
      <c r="A53" s="37">
        <v>44483</v>
      </c>
      <c r="B53" s="6" t="s">
        <v>147</v>
      </c>
    </row>
    <row r="54" spans="1:3" x14ac:dyDescent="0.2">
      <c r="A54" s="37">
        <v>44484</v>
      </c>
      <c r="B54" s="6" t="s">
        <v>148</v>
      </c>
    </row>
    <row r="70" spans="1:4" x14ac:dyDescent="0.2">
      <c r="A70" s="7">
        <f>COUNT(A2:A54)</f>
        <v>53</v>
      </c>
      <c r="B70" s="6" t="s">
        <v>43</v>
      </c>
      <c r="C70" s="8">
        <f>SUM(C2:C48)</f>
        <v>128</v>
      </c>
      <c r="D70" s="9">
        <f>SUM(D2:D48)</f>
        <v>150.70000000000002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B439-8FBA-A842-84F2-45E2F3B1BA10}">
  <dimension ref="A1:D50"/>
  <sheetViews>
    <sheetView topLeftCell="A17" workbookViewId="0">
      <selection activeCell="A17" sqref="A1:XFD1048576"/>
    </sheetView>
  </sheetViews>
  <sheetFormatPr baseColWidth="10" defaultRowHeight="16" x14ac:dyDescent="0.2"/>
  <cols>
    <col min="1" max="1" width="10.83203125" style="37"/>
    <col min="2" max="2" width="26.1640625" style="6" customWidth="1"/>
    <col min="3" max="3" width="10.83203125" style="8"/>
    <col min="4" max="4" width="10.83203125" style="9"/>
    <col min="5" max="16384" width="10.83203125" style="6"/>
  </cols>
  <sheetData>
    <row r="1" spans="1:4" x14ac:dyDescent="0.2">
      <c r="A1" s="37" t="s">
        <v>0</v>
      </c>
      <c r="B1" s="6" t="s">
        <v>1</v>
      </c>
      <c r="C1" s="8" t="s">
        <v>2</v>
      </c>
      <c r="D1" s="9" t="s">
        <v>3</v>
      </c>
    </row>
    <row r="2" spans="1:4" x14ac:dyDescent="0.2">
      <c r="A2" s="37">
        <v>43867</v>
      </c>
      <c r="B2" s="6" t="s">
        <v>44</v>
      </c>
    </row>
    <row r="3" spans="1:4" x14ac:dyDescent="0.2">
      <c r="A3" s="37">
        <v>43876</v>
      </c>
      <c r="B3" s="6" t="s">
        <v>72</v>
      </c>
    </row>
    <row r="4" spans="1:4" x14ac:dyDescent="0.2">
      <c r="A4" s="37">
        <v>43945</v>
      </c>
      <c r="B4" s="6" t="s">
        <v>73</v>
      </c>
    </row>
    <row r="5" spans="1:4" x14ac:dyDescent="0.2">
      <c r="A5" s="37">
        <v>43971</v>
      </c>
      <c r="B5" s="6" t="s">
        <v>74</v>
      </c>
    </row>
    <row r="6" spans="1:4" x14ac:dyDescent="0.2">
      <c r="A6" s="37">
        <v>43985</v>
      </c>
      <c r="B6" s="6" t="s">
        <v>75</v>
      </c>
    </row>
    <row r="7" spans="1:4" x14ac:dyDescent="0.2">
      <c r="A7" s="37">
        <v>43986</v>
      </c>
      <c r="B7" s="6" t="s">
        <v>76</v>
      </c>
    </row>
    <row r="8" spans="1:4" x14ac:dyDescent="0.2">
      <c r="A8" s="37">
        <v>44000</v>
      </c>
      <c r="B8" s="6" t="s">
        <v>77</v>
      </c>
    </row>
    <row r="9" spans="1:4" x14ac:dyDescent="0.2">
      <c r="A9" s="37">
        <v>44006</v>
      </c>
      <c r="B9" s="6" t="s">
        <v>78</v>
      </c>
    </row>
    <row r="10" spans="1:4" x14ac:dyDescent="0.2">
      <c r="A10" s="37">
        <v>44007</v>
      </c>
      <c r="B10" s="6" t="s">
        <v>79</v>
      </c>
      <c r="D10" s="9">
        <v>35</v>
      </c>
    </row>
    <row r="11" spans="1:4" x14ac:dyDescent="0.2">
      <c r="A11" s="37">
        <v>43977</v>
      </c>
      <c r="B11" s="6" t="s">
        <v>79</v>
      </c>
      <c r="D11" s="9">
        <v>35</v>
      </c>
    </row>
    <row r="12" spans="1:4" x14ac:dyDescent="0.2">
      <c r="A12" s="37">
        <v>44032</v>
      </c>
      <c r="B12" s="38" t="s">
        <v>80</v>
      </c>
    </row>
    <row r="13" spans="1:4" x14ac:dyDescent="0.2">
      <c r="A13" s="37">
        <v>44033</v>
      </c>
      <c r="B13" s="6" t="s">
        <v>80</v>
      </c>
    </row>
    <row r="14" spans="1:4" x14ac:dyDescent="0.2">
      <c r="A14" s="37">
        <v>44034</v>
      </c>
      <c r="B14" s="6" t="s">
        <v>80</v>
      </c>
    </row>
    <row r="15" spans="1:4" x14ac:dyDescent="0.2">
      <c r="A15" s="37">
        <v>44035</v>
      </c>
      <c r="B15" s="6" t="s">
        <v>80</v>
      </c>
      <c r="C15" s="8">
        <v>153</v>
      </c>
    </row>
    <row r="16" spans="1:4" x14ac:dyDescent="0.2">
      <c r="A16" s="37">
        <v>44028</v>
      </c>
      <c r="B16" s="6" t="s">
        <v>81</v>
      </c>
      <c r="C16" s="8">
        <v>42</v>
      </c>
    </row>
    <row r="17" spans="1:3" x14ac:dyDescent="0.2">
      <c r="A17" s="37">
        <v>44029</v>
      </c>
      <c r="B17" s="6" t="s">
        <v>82</v>
      </c>
    </row>
    <row r="18" spans="1:3" x14ac:dyDescent="0.2">
      <c r="A18" s="37">
        <v>44030</v>
      </c>
      <c r="B18" s="6" t="s">
        <v>83</v>
      </c>
      <c r="C18" s="8">
        <v>8.8000000000000007</v>
      </c>
    </row>
    <row r="19" spans="1:3" x14ac:dyDescent="0.2">
      <c r="A19" s="37">
        <v>44031</v>
      </c>
      <c r="B19" s="6" t="s">
        <v>84</v>
      </c>
    </row>
    <row r="20" spans="1:3" x14ac:dyDescent="0.2">
      <c r="A20" s="37">
        <v>44032</v>
      </c>
      <c r="B20" s="6" t="s">
        <v>85</v>
      </c>
    </row>
    <row r="21" spans="1:3" x14ac:dyDescent="0.2">
      <c r="A21" s="37">
        <v>44036</v>
      </c>
      <c r="B21" s="6" t="s">
        <v>86</v>
      </c>
    </row>
    <row r="22" spans="1:3" x14ac:dyDescent="0.2">
      <c r="A22" s="37">
        <v>44037</v>
      </c>
      <c r="B22" s="6" t="s">
        <v>87</v>
      </c>
    </row>
    <row r="23" spans="1:3" x14ac:dyDescent="0.2">
      <c r="A23" s="37">
        <v>44038</v>
      </c>
      <c r="B23" s="6" t="s">
        <v>87</v>
      </c>
    </row>
    <row r="24" spans="1:3" x14ac:dyDescent="0.2">
      <c r="A24" s="37">
        <v>44039</v>
      </c>
      <c r="B24" s="6" t="s">
        <v>88</v>
      </c>
      <c r="C24" s="8">
        <v>28</v>
      </c>
    </row>
    <row r="25" spans="1:3" x14ac:dyDescent="0.2">
      <c r="A25" s="37">
        <v>44040</v>
      </c>
      <c r="B25" s="6" t="s">
        <v>88</v>
      </c>
      <c r="C25" s="8">
        <v>28</v>
      </c>
    </row>
    <row r="26" spans="1:3" x14ac:dyDescent="0.2">
      <c r="A26" s="37">
        <v>44041</v>
      </c>
      <c r="B26" s="6" t="s">
        <v>89</v>
      </c>
      <c r="C26" s="8">
        <v>38</v>
      </c>
    </row>
    <row r="27" spans="1:3" x14ac:dyDescent="0.2">
      <c r="A27" s="37">
        <v>44042</v>
      </c>
      <c r="B27" s="6" t="s">
        <v>90</v>
      </c>
    </row>
    <row r="28" spans="1:3" x14ac:dyDescent="0.2">
      <c r="A28" s="37">
        <v>44057</v>
      </c>
      <c r="B28" s="6" t="s">
        <v>91</v>
      </c>
    </row>
    <row r="29" spans="1:3" x14ac:dyDescent="0.2">
      <c r="A29" s="37">
        <v>44085</v>
      </c>
      <c r="B29" s="6" t="s">
        <v>92</v>
      </c>
    </row>
    <row r="30" spans="1:3" x14ac:dyDescent="0.2">
      <c r="A30" s="37">
        <v>44102</v>
      </c>
      <c r="B30" s="6" t="s">
        <v>93</v>
      </c>
      <c r="C30" s="8">
        <v>22</v>
      </c>
    </row>
    <row r="31" spans="1:3" x14ac:dyDescent="0.2">
      <c r="A31" s="37">
        <v>44103</v>
      </c>
      <c r="B31" s="6" t="s">
        <v>94</v>
      </c>
    </row>
    <row r="32" spans="1:3" x14ac:dyDescent="0.2">
      <c r="A32" s="37">
        <v>44104</v>
      </c>
      <c r="B32" s="6" t="s">
        <v>95</v>
      </c>
    </row>
    <row r="33" spans="1:3" x14ac:dyDescent="0.2">
      <c r="A33" s="37">
        <v>44105</v>
      </c>
      <c r="B33" s="6" t="s">
        <v>96</v>
      </c>
      <c r="C33" s="8">
        <v>15</v>
      </c>
    </row>
    <row r="34" spans="1:3" x14ac:dyDescent="0.2">
      <c r="A34" s="37">
        <v>44106</v>
      </c>
      <c r="B34" s="6" t="s">
        <v>97</v>
      </c>
    </row>
    <row r="35" spans="1:3" x14ac:dyDescent="0.2">
      <c r="A35" s="37">
        <v>44107</v>
      </c>
      <c r="B35" s="6" t="s">
        <v>66</v>
      </c>
      <c r="C35" s="8">
        <v>25.5</v>
      </c>
    </row>
    <row r="36" spans="1:3" x14ac:dyDescent="0.2">
      <c r="A36" s="37">
        <v>44108</v>
      </c>
      <c r="B36" s="6" t="s">
        <v>98</v>
      </c>
    </row>
    <row r="37" spans="1:3" x14ac:dyDescent="0.2">
      <c r="A37" s="37">
        <v>44109</v>
      </c>
      <c r="B37" s="6" t="s">
        <v>99</v>
      </c>
    </row>
    <row r="38" spans="1:3" x14ac:dyDescent="0.2">
      <c r="A38" s="37">
        <v>44110</v>
      </c>
      <c r="B38" s="6" t="s">
        <v>100</v>
      </c>
    </row>
    <row r="39" spans="1:3" x14ac:dyDescent="0.2">
      <c r="A39" s="37">
        <v>44111</v>
      </c>
      <c r="B39" s="6" t="s">
        <v>101</v>
      </c>
      <c r="C39" s="8">
        <v>20</v>
      </c>
    </row>
    <row r="40" spans="1:3" x14ac:dyDescent="0.2">
      <c r="A40" s="37">
        <v>44112</v>
      </c>
      <c r="B40" s="6" t="s">
        <v>102</v>
      </c>
      <c r="C40" s="8">
        <v>10</v>
      </c>
    </row>
    <row r="41" spans="1:3" x14ac:dyDescent="0.2">
      <c r="A41" s="37">
        <v>44133</v>
      </c>
      <c r="B41" s="6" t="s">
        <v>45</v>
      </c>
    </row>
    <row r="42" spans="1:3" x14ac:dyDescent="0.2">
      <c r="A42" s="37">
        <v>44134</v>
      </c>
      <c r="B42" s="6" t="s">
        <v>103</v>
      </c>
    </row>
    <row r="43" spans="1:3" x14ac:dyDescent="0.2">
      <c r="A43" s="37">
        <v>44135</v>
      </c>
      <c r="B43" s="6" t="s">
        <v>104</v>
      </c>
    </row>
    <row r="44" spans="1:3" x14ac:dyDescent="0.2">
      <c r="A44" s="37">
        <v>44147</v>
      </c>
      <c r="B44" s="6" t="s">
        <v>5</v>
      </c>
    </row>
    <row r="45" spans="1:3" x14ac:dyDescent="0.2">
      <c r="A45" s="37">
        <v>44148</v>
      </c>
      <c r="B45" s="6" t="s">
        <v>105</v>
      </c>
    </row>
    <row r="46" spans="1:3" x14ac:dyDescent="0.2">
      <c r="A46" s="37">
        <v>44161</v>
      </c>
      <c r="B46" s="6" t="s">
        <v>5</v>
      </c>
    </row>
    <row r="47" spans="1:3" x14ac:dyDescent="0.2">
      <c r="A47" s="37">
        <v>44131</v>
      </c>
      <c r="B47" s="6" t="s">
        <v>106</v>
      </c>
    </row>
    <row r="50" spans="1:4" x14ac:dyDescent="0.2">
      <c r="A50" s="7">
        <f>COUNT(A2:A48)</f>
        <v>46</v>
      </c>
      <c r="B50" s="6" t="s">
        <v>43</v>
      </c>
      <c r="C50" s="8">
        <f>SUM(C2:C48)</f>
        <v>390.3</v>
      </c>
      <c r="D50" s="9">
        <f>SUM(D2:D48)</f>
        <v>70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BF47-999D-5D46-B601-18762EB41F9C}">
  <dimension ref="A1:D50"/>
  <sheetViews>
    <sheetView topLeftCell="A21" workbookViewId="0">
      <selection activeCell="A21" sqref="A1:XFD1048576"/>
    </sheetView>
  </sheetViews>
  <sheetFormatPr baseColWidth="10" defaultRowHeight="16" x14ac:dyDescent="0.2"/>
  <cols>
    <col min="1" max="1" width="10.83203125" style="37"/>
    <col min="2" max="2" width="26.1640625" style="6" customWidth="1"/>
    <col min="3" max="3" width="10.83203125" style="8"/>
    <col min="4" max="4" width="10.83203125" style="9"/>
    <col min="5" max="16384" width="10.83203125" style="6"/>
  </cols>
  <sheetData>
    <row r="1" spans="1:4" x14ac:dyDescent="0.2">
      <c r="A1" s="37" t="s">
        <v>0</v>
      </c>
      <c r="B1" s="6" t="s">
        <v>1</v>
      </c>
      <c r="C1" s="8" t="s">
        <v>2</v>
      </c>
      <c r="D1" s="9" t="s">
        <v>3</v>
      </c>
    </row>
    <row r="2" spans="1:4" x14ac:dyDescent="0.2">
      <c r="A2" s="37">
        <v>43517</v>
      </c>
      <c r="B2" s="6" t="s">
        <v>44</v>
      </c>
      <c r="D2" s="9">
        <v>5</v>
      </c>
    </row>
    <row r="3" spans="1:4" x14ac:dyDescent="0.2">
      <c r="A3" s="37">
        <v>43572</v>
      </c>
      <c r="B3" s="6" t="s">
        <v>45</v>
      </c>
    </row>
    <row r="4" spans="1:4" x14ac:dyDescent="0.2">
      <c r="A4" s="37">
        <v>43217</v>
      </c>
      <c r="B4" s="6" t="s">
        <v>46</v>
      </c>
    </row>
    <row r="5" spans="1:4" x14ac:dyDescent="0.2">
      <c r="A5" s="37">
        <v>43609</v>
      </c>
      <c r="B5" s="6" t="s">
        <v>47</v>
      </c>
    </row>
    <row r="6" spans="1:4" x14ac:dyDescent="0.2">
      <c r="A6" s="37">
        <v>43616</v>
      </c>
      <c r="B6" s="6" t="s">
        <v>48</v>
      </c>
    </row>
    <row r="7" spans="1:4" x14ac:dyDescent="0.2">
      <c r="A7" s="37">
        <v>43622</v>
      </c>
      <c r="B7" s="6" t="s">
        <v>49</v>
      </c>
    </row>
    <row r="8" spans="1:4" x14ac:dyDescent="0.2">
      <c r="A8" s="37">
        <v>43629</v>
      </c>
      <c r="B8" s="6" t="s">
        <v>50</v>
      </c>
    </row>
    <row r="9" spans="1:4" x14ac:dyDescent="0.2">
      <c r="A9" s="37">
        <v>43630</v>
      </c>
      <c r="B9" s="6" t="s">
        <v>50</v>
      </c>
    </row>
    <row r="10" spans="1:4" x14ac:dyDescent="0.2">
      <c r="A10" s="37">
        <v>43631</v>
      </c>
      <c r="B10" s="6" t="s">
        <v>50</v>
      </c>
    </row>
    <row r="11" spans="1:4" x14ac:dyDescent="0.2">
      <c r="A11" s="37">
        <v>43685</v>
      </c>
      <c r="B11" s="6" t="s">
        <v>51</v>
      </c>
    </row>
    <row r="12" spans="1:4" x14ac:dyDescent="0.2">
      <c r="A12" s="37">
        <v>43692</v>
      </c>
      <c r="B12" s="6" t="s">
        <v>52</v>
      </c>
    </row>
    <row r="13" spans="1:4" x14ac:dyDescent="0.2">
      <c r="A13" s="37">
        <v>43700</v>
      </c>
      <c r="B13" s="6" t="s">
        <v>5</v>
      </c>
    </row>
    <row r="14" spans="1:4" x14ac:dyDescent="0.2">
      <c r="A14" s="37">
        <v>43722</v>
      </c>
      <c r="B14" s="6" t="s">
        <v>53</v>
      </c>
    </row>
    <row r="15" spans="1:4" x14ac:dyDescent="0.2">
      <c r="A15" s="37">
        <v>43728</v>
      </c>
      <c r="B15" s="6" t="s">
        <v>54</v>
      </c>
    </row>
    <row r="16" spans="1:4" x14ac:dyDescent="0.2">
      <c r="A16" s="37">
        <v>43736</v>
      </c>
      <c r="B16" s="6" t="s">
        <v>55</v>
      </c>
    </row>
    <row r="17" spans="1:4" x14ac:dyDescent="0.2">
      <c r="A17" s="37">
        <v>43737</v>
      </c>
      <c r="B17" s="6" t="s">
        <v>56</v>
      </c>
      <c r="C17" s="8">
        <v>25</v>
      </c>
    </row>
    <row r="18" spans="1:4" x14ac:dyDescent="0.2">
      <c r="A18" s="37">
        <v>43738</v>
      </c>
      <c r="B18" s="6" t="s">
        <v>57</v>
      </c>
      <c r="C18" s="8">
        <v>12</v>
      </c>
    </row>
    <row r="19" spans="1:4" x14ac:dyDescent="0.2">
      <c r="A19" s="37">
        <v>43739</v>
      </c>
      <c r="B19" s="6" t="s">
        <v>58</v>
      </c>
      <c r="C19" s="8">
        <v>11.3</v>
      </c>
    </row>
    <row r="20" spans="1:4" x14ac:dyDescent="0.2">
      <c r="A20" s="37">
        <v>43740</v>
      </c>
      <c r="B20" s="6" t="s">
        <v>59</v>
      </c>
    </row>
    <row r="21" spans="1:4" x14ac:dyDescent="0.2">
      <c r="A21" s="37">
        <v>43741</v>
      </c>
      <c r="B21" s="6" t="s">
        <v>60</v>
      </c>
    </row>
    <row r="22" spans="1:4" x14ac:dyDescent="0.2">
      <c r="A22" s="37">
        <v>43742</v>
      </c>
      <c r="B22" s="6" t="s">
        <v>61</v>
      </c>
    </row>
    <row r="23" spans="1:4" x14ac:dyDescent="0.2">
      <c r="A23" s="37">
        <v>43743</v>
      </c>
      <c r="B23" s="6" t="s">
        <v>62</v>
      </c>
      <c r="C23" s="8">
        <v>20</v>
      </c>
    </row>
    <row r="24" spans="1:4" x14ac:dyDescent="0.2">
      <c r="A24" s="37">
        <v>43744</v>
      </c>
      <c r="B24" s="6" t="s">
        <v>63</v>
      </c>
      <c r="C24" s="8">
        <v>26.3</v>
      </c>
    </row>
    <row r="25" spans="1:4" x14ac:dyDescent="0.2">
      <c r="A25" s="37">
        <v>43745</v>
      </c>
      <c r="B25" s="6" t="s">
        <v>64</v>
      </c>
      <c r="C25" s="8">
        <v>22</v>
      </c>
    </row>
    <row r="26" spans="1:4" x14ac:dyDescent="0.2">
      <c r="A26" s="37">
        <v>43746</v>
      </c>
      <c r="B26" s="6" t="s">
        <v>65</v>
      </c>
      <c r="C26" s="8">
        <v>11</v>
      </c>
    </row>
    <row r="27" spans="1:4" x14ac:dyDescent="0.2">
      <c r="A27" s="37">
        <v>43747</v>
      </c>
      <c r="B27" s="6" t="s">
        <v>66</v>
      </c>
    </row>
    <row r="28" spans="1:4" x14ac:dyDescent="0.2">
      <c r="A28" s="37">
        <v>43748</v>
      </c>
      <c r="B28" s="6" t="s">
        <v>67</v>
      </c>
    </row>
    <row r="29" spans="1:4" x14ac:dyDescent="0.2">
      <c r="A29" s="37">
        <v>43749</v>
      </c>
      <c r="B29" s="6" t="s">
        <v>68</v>
      </c>
    </row>
    <row r="30" spans="1:4" x14ac:dyDescent="0.2">
      <c r="A30" s="37">
        <v>43762</v>
      </c>
      <c r="B30" s="6" t="s">
        <v>69</v>
      </c>
      <c r="D30" s="9">
        <v>33</v>
      </c>
    </row>
    <row r="31" spans="1:4" x14ac:dyDescent="0.2">
      <c r="A31" s="37">
        <v>43763</v>
      </c>
      <c r="B31" s="6" t="s">
        <v>7</v>
      </c>
    </row>
    <row r="50" spans="1:4" x14ac:dyDescent="0.2">
      <c r="A50" s="7">
        <f>COUNT(A2:A48)</f>
        <v>30</v>
      </c>
      <c r="B50" s="6" t="s">
        <v>43</v>
      </c>
      <c r="C50" s="8">
        <f>SUM(C2:C48)</f>
        <v>127.6</v>
      </c>
      <c r="D50" s="9">
        <f>SUM(D2:D48)</f>
        <v>38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FE32-6B79-D240-B37E-271514833903}">
  <dimension ref="A1:D50"/>
  <sheetViews>
    <sheetView topLeftCell="A38" workbookViewId="0">
      <selection activeCell="E55" sqref="E55"/>
    </sheetView>
  </sheetViews>
  <sheetFormatPr baseColWidth="10" defaultRowHeight="16" x14ac:dyDescent="0.2"/>
  <cols>
    <col min="1" max="1" width="10.83203125" style="34"/>
    <col min="2" max="2" width="26.1640625" style="12" customWidth="1"/>
    <col min="3" max="3" width="10.83203125" style="35"/>
    <col min="4" max="4" width="10.83203125" style="36"/>
    <col min="5" max="16384" width="10.83203125" style="12"/>
  </cols>
  <sheetData>
    <row r="1" spans="1:4" x14ac:dyDescent="0.2">
      <c r="A1" s="34" t="s">
        <v>0</v>
      </c>
      <c r="B1" s="12" t="s">
        <v>1</v>
      </c>
      <c r="C1" s="35" t="s">
        <v>2</v>
      </c>
      <c r="D1" s="36" t="s">
        <v>3</v>
      </c>
    </row>
    <row r="2" spans="1:4" x14ac:dyDescent="0.2">
      <c r="A2" s="34">
        <v>43154</v>
      </c>
      <c r="B2" s="12" t="s">
        <v>4</v>
      </c>
    </row>
    <row r="3" spans="1:4" x14ac:dyDescent="0.2">
      <c r="A3" s="34">
        <v>43174</v>
      </c>
      <c r="B3" s="12" t="s">
        <v>5</v>
      </c>
    </row>
    <row r="4" spans="1:4" x14ac:dyDescent="0.2">
      <c r="A4" s="34">
        <v>43183</v>
      </c>
      <c r="B4" s="12" t="s">
        <v>6</v>
      </c>
    </row>
    <row r="5" spans="1:4" x14ac:dyDescent="0.2">
      <c r="A5" s="34">
        <v>43189</v>
      </c>
      <c r="B5" s="12" t="s">
        <v>7</v>
      </c>
    </row>
    <row r="6" spans="1:4" x14ac:dyDescent="0.2">
      <c r="A6" s="34">
        <v>43190</v>
      </c>
      <c r="B6" s="12" t="s">
        <v>8</v>
      </c>
    </row>
    <row r="7" spans="1:4" x14ac:dyDescent="0.2">
      <c r="A7" s="34">
        <v>43195</v>
      </c>
      <c r="B7" s="12" t="s">
        <v>9</v>
      </c>
    </row>
    <row r="8" spans="1:4" x14ac:dyDescent="0.2">
      <c r="A8" s="34">
        <v>43203</v>
      </c>
      <c r="B8" s="12" t="s">
        <v>10</v>
      </c>
    </row>
    <row r="9" spans="1:4" x14ac:dyDescent="0.2">
      <c r="A9" s="34">
        <v>43211</v>
      </c>
      <c r="B9" s="12" t="s">
        <v>11</v>
      </c>
    </row>
    <row r="10" spans="1:4" x14ac:dyDescent="0.2">
      <c r="A10" s="34">
        <v>43216</v>
      </c>
      <c r="B10" s="12" t="s">
        <v>5</v>
      </c>
    </row>
    <row r="11" spans="1:4" x14ac:dyDescent="0.2">
      <c r="A11" s="34">
        <v>43220</v>
      </c>
      <c r="B11" s="12" t="s">
        <v>12</v>
      </c>
      <c r="C11" s="35">
        <v>36</v>
      </c>
    </row>
    <row r="12" spans="1:4" x14ac:dyDescent="0.2">
      <c r="A12" s="34">
        <v>43221</v>
      </c>
      <c r="B12" s="12" t="s">
        <v>13</v>
      </c>
      <c r="D12" s="36">
        <v>34</v>
      </c>
    </row>
    <row r="13" spans="1:4" x14ac:dyDescent="0.2">
      <c r="A13" s="34">
        <v>43222</v>
      </c>
      <c r="B13" s="12" t="s">
        <v>14</v>
      </c>
      <c r="D13" s="36">
        <v>39</v>
      </c>
    </row>
    <row r="14" spans="1:4" x14ac:dyDescent="0.2">
      <c r="A14" s="34">
        <v>43223</v>
      </c>
      <c r="B14" s="12" t="s">
        <v>15</v>
      </c>
      <c r="D14" s="36">
        <v>34</v>
      </c>
    </row>
    <row r="15" spans="1:4" x14ac:dyDescent="0.2">
      <c r="A15" s="34">
        <v>43224</v>
      </c>
      <c r="B15" s="12" t="s">
        <v>16</v>
      </c>
    </row>
    <row r="16" spans="1:4" x14ac:dyDescent="0.2">
      <c r="A16" s="34">
        <v>43225</v>
      </c>
      <c r="B16" s="12" t="s">
        <v>17</v>
      </c>
    </row>
    <row r="17" spans="1:4" x14ac:dyDescent="0.2">
      <c r="A17" s="34">
        <v>43226</v>
      </c>
      <c r="B17" s="12" t="s">
        <v>18</v>
      </c>
      <c r="C17" s="35">
        <v>15.45</v>
      </c>
    </row>
    <row r="18" spans="1:4" x14ac:dyDescent="0.2">
      <c r="A18" s="34">
        <v>43227</v>
      </c>
      <c r="B18" s="12" t="s">
        <v>18</v>
      </c>
      <c r="C18" s="35">
        <v>15.45</v>
      </c>
    </row>
    <row r="19" spans="1:4" x14ac:dyDescent="0.2">
      <c r="A19" s="34">
        <v>43228</v>
      </c>
      <c r="B19" s="12" t="s">
        <v>19</v>
      </c>
    </row>
    <row r="20" spans="1:4" x14ac:dyDescent="0.2">
      <c r="A20" s="34">
        <v>43238</v>
      </c>
      <c r="B20" s="12" t="s">
        <v>20</v>
      </c>
    </row>
    <row r="21" spans="1:4" x14ac:dyDescent="0.2">
      <c r="A21" s="34">
        <v>43258</v>
      </c>
      <c r="B21" s="12" t="s">
        <v>21</v>
      </c>
    </row>
    <row r="22" spans="1:4" x14ac:dyDescent="0.2">
      <c r="A22" s="34">
        <v>43265</v>
      </c>
      <c r="B22" s="12" t="s">
        <v>21</v>
      </c>
    </row>
    <row r="23" spans="1:4" x14ac:dyDescent="0.2">
      <c r="A23" s="34">
        <v>43278</v>
      </c>
      <c r="B23" s="12" t="s">
        <v>22</v>
      </c>
      <c r="D23" s="36">
        <v>20</v>
      </c>
    </row>
    <row r="24" spans="1:4" x14ac:dyDescent="0.2">
      <c r="A24" s="34">
        <v>43286</v>
      </c>
      <c r="B24" s="12" t="s">
        <v>20</v>
      </c>
    </row>
    <row r="25" spans="1:4" x14ac:dyDescent="0.2">
      <c r="A25" s="34">
        <v>43290</v>
      </c>
      <c r="B25" s="12" t="s">
        <v>23</v>
      </c>
      <c r="D25" s="36">
        <v>6</v>
      </c>
    </row>
    <row r="26" spans="1:4" x14ac:dyDescent="0.2">
      <c r="A26" s="34">
        <v>43319</v>
      </c>
      <c r="B26" s="12" t="s">
        <v>24</v>
      </c>
    </row>
    <row r="27" spans="1:4" x14ac:dyDescent="0.2">
      <c r="A27" s="34">
        <v>43320</v>
      </c>
      <c r="B27" s="12" t="s">
        <v>24</v>
      </c>
    </row>
    <row r="28" spans="1:4" x14ac:dyDescent="0.2">
      <c r="A28" s="34">
        <v>43321</v>
      </c>
      <c r="B28" s="12" t="s">
        <v>25</v>
      </c>
    </row>
    <row r="29" spans="1:4" x14ac:dyDescent="0.2">
      <c r="A29" s="34">
        <v>43328</v>
      </c>
      <c r="B29" s="12" t="s">
        <v>26</v>
      </c>
    </row>
    <row r="30" spans="1:4" x14ac:dyDescent="0.2">
      <c r="A30" s="34">
        <v>43329</v>
      </c>
      <c r="B30" s="12" t="s">
        <v>26</v>
      </c>
    </row>
    <row r="31" spans="1:4" x14ac:dyDescent="0.2">
      <c r="A31" s="34">
        <v>43356</v>
      </c>
      <c r="B31" s="12" t="s">
        <v>7</v>
      </c>
    </row>
    <row r="32" spans="1:4" x14ac:dyDescent="0.2">
      <c r="A32" s="34">
        <v>43357</v>
      </c>
      <c r="B32" s="12" t="s">
        <v>27</v>
      </c>
    </row>
    <row r="33" spans="1:3" x14ac:dyDescent="0.2">
      <c r="A33" s="34">
        <v>43373</v>
      </c>
      <c r="B33" s="12" t="s">
        <v>28</v>
      </c>
    </row>
    <row r="34" spans="1:3" x14ac:dyDescent="0.2">
      <c r="A34" s="34">
        <v>43378</v>
      </c>
      <c r="B34" s="12" t="s">
        <v>29</v>
      </c>
    </row>
    <row r="35" spans="1:3" x14ac:dyDescent="0.2">
      <c r="A35" s="34">
        <v>43379</v>
      </c>
      <c r="B35" s="12" t="s">
        <v>30</v>
      </c>
      <c r="C35" s="35">
        <v>25</v>
      </c>
    </row>
    <row r="36" spans="1:3" x14ac:dyDescent="0.2">
      <c r="A36" s="34">
        <v>43380</v>
      </c>
      <c r="B36" s="12" t="s">
        <v>31</v>
      </c>
    </row>
    <row r="37" spans="1:3" x14ac:dyDescent="0.2">
      <c r="A37" s="34">
        <v>43382</v>
      </c>
      <c r="B37" s="12" t="s">
        <v>32</v>
      </c>
    </row>
    <row r="38" spans="1:3" x14ac:dyDescent="0.2">
      <c r="A38" s="34">
        <v>43383</v>
      </c>
      <c r="B38" s="12" t="s">
        <v>33</v>
      </c>
    </row>
    <row r="39" spans="1:3" x14ac:dyDescent="0.2">
      <c r="A39" s="34">
        <v>43384</v>
      </c>
      <c r="B39" s="12" t="s">
        <v>34</v>
      </c>
    </row>
    <row r="40" spans="1:3" x14ac:dyDescent="0.2">
      <c r="A40" s="34">
        <v>43387</v>
      </c>
      <c r="B40" s="12" t="s">
        <v>35</v>
      </c>
    </row>
    <row r="41" spans="1:3" x14ac:dyDescent="0.2">
      <c r="A41" s="34">
        <v>43388</v>
      </c>
      <c r="B41" s="12" t="s">
        <v>36</v>
      </c>
    </row>
    <row r="42" spans="1:3" x14ac:dyDescent="0.2">
      <c r="A42" s="34">
        <v>43389</v>
      </c>
      <c r="B42" s="12" t="s">
        <v>37</v>
      </c>
    </row>
    <row r="43" spans="1:3" x14ac:dyDescent="0.2">
      <c r="A43" s="34">
        <v>43390</v>
      </c>
      <c r="B43" s="12" t="s">
        <v>38</v>
      </c>
    </row>
    <row r="44" spans="1:3" x14ac:dyDescent="0.2">
      <c r="A44" s="34">
        <v>43392</v>
      </c>
      <c r="B44" s="12" t="s">
        <v>39</v>
      </c>
      <c r="C44" s="35">
        <v>7</v>
      </c>
    </row>
    <row r="45" spans="1:3" x14ac:dyDescent="0.2">
      <c r="A45" s="34">
        <v>43393</v>
      </c>
      <c r="B45" s="12" t="s">
        <v>39</v>
      </c>
      <c r="C45" s="35">
        <v>7</v>
      </c>
    </row>
    <row r="46" spans="1:3" x14ac:dyDescent="0.2">
      <c r="A46" s="34">
        <v>43394</v>
      </c>
      <c r="B46" s="12" t="s">
        <v>40</v>
      </c>
    </row>
    <row r="47" spans="1:3" x14ac:dyDescent="0.2">
      <c r="A47" s="34">
        <v>43395</v>
      </c>
      <c r="B47" s="12" t="s">
        <v>41</v>
      </c>
    </row>
    <row r="48" spans="1:3" x14ac:dyDescent="0.2">
      <c r="A48" s="34">
        <v>43397</v>
      </c>
      <c r="B48" s="12" t="s">
        <v>42</v>
      </c>
    </row>
    <row r="50" spans="1:4" x14ac:dyDescent="0.2">
      <c r="A50" s="11">
        <f>COUNT(A2:A48)</f>
        <v>47</v>
      </c>
      <c r="B50" s="12" t="s">
        <v>43</v>
      </c>
      <c r="C50" s="35">
        <f>SUM(C2:C48)</f>
        <v>105.9</v>
      </c>
      <c r="D50" s="36">
        <f>SUM(D2:D48)</f>
        <v>133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149C-6A6D-6E4B-8F02-EC9B984A3015}">
  <dimension ref="A1:G6"/>
  <sheetViews>
    <sheetView workbookViewId="0">
      <selection activeCell="C4" sqref="C4"/>
    </sheetView>
  </sheetViews>
  <sheetFormatPr baseColWidth="10" defaultRowHeight="16" x14ac:dyDescent="0.2"/>
  <cols>
    <col min="1" max="1" width="13.1640625" style="7" customWidth="1"/>
    <col min="2" max="2" width="21.83203125" style="6" customWidth="1"/>
    <col min="3" max="3" width="7.6640625" style="6" customWidth="1"/>
    <col min="4" max="4" width="10.83203125" style="6"/>
    <col min="5" max="5" width="10.83203125" style="13"/>
    <col min="6" max="16384" width="10.83203125" style="6"/>
  </cols>
  <sheetData>
    <row r="1" spans="1:7" x14ac:dyDescent="0.2">
      <c r="A1" s="7" t="s">
        <v>70</v>
      </c>
    </row>
    <row r="2" spans="1:7" x14ac:dyDescent="0.2">
      <c r="A2" s="7">
        <v>2019</v>
      </c>
      <c r="B2" s="6" t="s">
        <v>119</v>
      </c>
      <c r="C2" s="6">
        <v>3</v>
      </c>
      <c r="D2" s="6" t="s">
        <v>43</v>
      </c>
      <c r="E2" s="13">
        <v>150</v>
      </c>
      <c r="F2" s="14">
        <f>SUM(C2:C12)</f>
        <v>22</v>
      </c>
      <c r="G2" s="15">
        <f>SUM(E2:E12)</f>
        <v>1100</v>
      </c>
    </row>
    <row r="3" spans="1:7" x14ac:dyDescent="0.2">
      <c r="A3" s="7">
        <v>2019</v>
      </c>
      <c r="B3" s="6" t="s">
        <v>71</v>
      </c>
      <c r="C3" s="6">
        <v>4</v>
      </c>
      <c r="D3" s="6" t="s">
        <v>43</v>
      </c>
      <c r="E3" s="13">
        <v>200</v>
      </c>
    </row>
    <row r="4" spans="1:7" x14ac:dyDescent="0.2">
      <c r="A4" s="7">
        <v>2021</v>
      </c>
      <c r="B4" s="6" t="s">
        <v>112</v>
      </c>
      <c r="C4" s="6">
        <v>6</v>
      </c>
      <c r="D4" s="6" t="s">
        <v>43</v>
      </c>
      <c r="E4" s="13">
        <v>300</v>
      </c>
    </row>
    <row r="5" spans="1:7" x14ac:dyDescent="0.2">
      <c r="A5" s="7">
        <v>2021</v>
      </c>
      <c r="B5" s="6" t="s">
        <v>119</v>
      </c>
      <c r="C5" s="6">
        <v>2</v>
      </c>
      <c r="D5" s="6" t="s">
        <v>43</v>
      </c>
      <c r="E5" s="13">
        <v>100</v>
      </c>
    </row>
    <row r="6" spans="1:7" x14ac:dyDescent="0.2">
      <c r="A6" s="7">
        <v>2021</v>
      </c>
      <c r="B6" s="6" t="s">
        <v>118</v>
      </c>
      <c r="C6" s="6">
        <v>7</v>
      </c>
      <c r="D6" s="6" t="s">
        <v>43</v>
      </c>
      <c r="E6" s="13">
        <v>350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Zusammenfassung</vt:lpstr>
      <vt:lpstr>2023</vt:lpstr>
      <vt:lpstr>2022</vt:lpstr>
      <vt:lpstr>2021</vt:lpstr>
      <vt:lpstr>2020</vt:lpstr>
      <vt:lpstr>2019</vt:lpstr>
      <vt:lpstr>2018</vt:lpstr>
      <vt:lpstr>Guthaben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Feldmann</dc:creator>
  <cp:lastModifiedBy>Franz Feldmann</cp:lastModifiedBy>
  <dcterms:created xsi:type="dcterms:W3CDTF">2023-08-07T20:07:16Z</dcterms:created>
  <dcterms:modified xsi:type="dcterms:W3CDTF">2023-08-07T21:46:17Z</dcterms:modified>
</cp:coreProperties>
</file>